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tabRatio="871" activeTab="0"/>
  </bookViews>
  <sheets>
    <sheet name="H28茨城県リーグ2部Ｂ　星取表" sheetId="1" r:id="rId1"/>
    <sheet name="警告者、退場者" sheetId="2" r:id="rId2"/>
  </sheets>
  <definedNames>
    <definedName name="_xlfn.IFERROR" hidden="1">#NAME?</definedName>
    <definedName name="_xlfn.RANK.EQ" hidden="1">#NAME?</definedName>
    <definedName name="_xlnm.Print_Area" localSheetId="0">'H28茨城県リーグ2部Ｂ　星取表'!$A$1:$BB$32</definedName>
    <definedName name="_xlnm.Print_Area" localSheetId="1">'警告者、退場者'!$A$1:$BH$75</definedName>
  </definedNames>
  <calcPr fullCalcOnLoad="1"/>
</workbook>
</file>

<file path=xl/sharedStrings.xml><?xml version="1.0" encoding="utf-8"?>
<sst xmlns="http://schemas.openxmlformats.org/spreadsheetml/2006/main" count="339" uniqueCount="154">
  <si>
    <t>警告</t>
  </si>
  <si>
    <t>退場</t>
  </si>
  <si>
    <t>入力方式：(左)【種別】警or退or停／(右)【氏名＋累積】＊コメント入力（背番号・内容）</t>
  </si>
  <si>
    <t>1節</t>
  </si>
  <si>
    <t>2節</t>
  </si>
  <si>
    <t>警告総数</t>
  </si>
  <si>
    <t>出場停止者数</t>
  </si>
  <si>
    <t>停止</t>
  </si>
  <si>
    <t>ﾎﾟｲﾝﾄ</t>
  </si>
  <si>
    <t>基準</t>
  </si>
  <si>
    <t>差</t>
  </si>
  <si>
    <t>停</t>
  </si>
  <si>
    <t>警</t>
  </si>
  <si>
    <t>潮来ウェンブリー</t>
  </si>
  <si>
    <t>CPK</t>
  </si>
  <si>
    <t>日立水戸エンジニア</t>
  </si>
  <si>
    <t>全神栖ｻｯｶｰｸﾗﾌﾞ</t>
  </si>
  <si>
    <t>退</t>
  </si>
  <si>
    <t>日立プライド</t>
  </si>
  <si>
    <t>サイクル東海</t>
  </si>
  <si>
    <t>ファンファーレ日立</t>
  </si>
  <si>
    <t>○ 勝ち、　● 負け　、△ 引き分け</t>
  </si>
  <si>
    <t>順位</t>
  </si>
  <si>
    <t>勝点</t>
  </si>
  <si>
    <t>勝</t>
  </si>
  <si>
    <t>分</t>
  </si>
  <si>
    <t>敗</t>
  </si>
  <si>
    <t>得点</t>
  </si>
  <si>
    <t>失点</t>
  </si>
  <si>
    <t>得失差</t>
  </si>
  <si>
    <t>試合数</t>
  </si>
  <si>
    <t>-</t>
  </si>
  <si>
    <t>日立市役所サッカー部</t>
  </si>
  <si>
    <t>日立プライド</t>
  </si>
  <si>
    <t>潮来ウェンブリー</t>
  </si>
  <si>
    <t>-</t>
  </si>
  <si>
    <t>全神栖サッカークラブ</t>
  </si>
  <si>
    <t>内原電機</t>
  </si>
  <si>
    <t>日立水戸エンジニア</t>
  </si>
  <si>
    <t>ファンファーレ日立</t>
  </si>
  <si>
    <t>内原電気</t>
  </si>
  <si>
    <t>カミーザ・ドゥジィＦＣ</t>
  </si>
  <si>
    <t>日立市役所サッカー部</t>
  </si>
  <si>
    <t>サイクル東海</t>
  </si>
  <si>
    <t>カミーザ・ドゥジィFC</t>
  </si>
  <si>
    <t>CPK</t>
  </si>
  <si>
    <t>麻生サッカークラブ１９９７</t>
  </si>
  <si>
    <t>日立大みか</t>
  </si>
  <si>
    <t>ダイヤモンドFC</t>
  </si>
  <si>
    <t>JFC Wellen</t>
  </si>
  <si>
    <t>麻生サッカークラブ１９９７</t>
  </si>
  <si>
    <t>日立大みか</t>
  </si>
  <si>
    <t>ダイヤモンドFC</t>
  </si>
  <si>
    <t>JFC　Wellen</t>
  </si>
  <si>
    <t>【　平成２８年度　２部Ｂブロック　警告・退場記録　】</t>
  </si>
  <si>
    <t>平成28年度　茨城県サッカー県リーグ　２部Bブロック　勝敗表</t>
  </si>
  <si>
    <t>大内　正貴</t>
  </si>
  <si>
    <t>御代　友幸</t>
  </si>
  <si>
    <t>生江　周平</t>
  </si>
  <si>
    <t>長山　隆</t>
  </si>
  <si>
    <t>藤枝　恭平</t>
  </si>
  <si>
    <t>皆川　勝弘</t>
  </si>
  <si>
    <t>鈴木　雅俊</t>
  </si>
  <si>
    <t>小松崎　諒</t>
  </si>
  <si>
    <t>薄井　慎太郎</t>
  </si>
  <si>
    <t>小倉　康夫</t>
  </si>
  <si>
    <t>鈴木（洋）</t>
  </si>
  <si>
    <t>木村</t>
  </si>
  <si>
    <t>塩原</t>
  </si>
  <si>
    <t>塩原（警告２枚）</t>
  </si>
  <si>
    <t>鈴木　雅俊（警告２枚）</t>
  </si>
  <si>
    <t>根本</t>
  </si>
  <si>
    <t>浜崎</t>
  </si>
  <si>
    <t>斉藤　健太郎</t>
  </si>
  <si>
    <t>松崎　慎也</t>
  </si>
  <si>
    <t>石山　洵</t>
  </si>
  <si>
    <t>荻沼</t>
  </si>
  <si>
    <t>永井</t>
  </si>
  <si>
    <t>佐藤</t>
  </si>
  <si>
    <t>野沢</t>
  </si>
  <si>
    <t>富上　優我</t>
  </si>
  <si>
    <t>飯村　恭平</t>
  </si>
  <si>
    <t>野上</t>
  </si>
  <si>
    <t>高野</t>
  </si>
  <si>
    <t>市川</t>
  </si>
  <si>
    <t>藤枝　恭平②</t>
  </si>
  <si>
    <t>長山　隆②</t>
  </si>
  <si>
    <t>菊池　裕亮</t>
  </si>
  <si>
    <t>草野</t>
  </si>
  <si>
    <t>川井</t>
  </si>
  <si>
    <t>小沼　航</t>
  </si>
  <si>
    <t>本間　恒弘</t>
  </si>
  <si>
    <t>及川</t>
  </si>
  <si>
    <t>本間　恒弘②</t>
  </si>
  <si>
    <t>斉藤　龍一</t>
  </si>
  <si>
    <t>藤枝　恭平③</t>
  </si>
  <si>
    <t>次節　出場停止</t>
  </si>
  <si>
    <t>塩原</t>
  </si>
  <si>
    <t>田所　智成</t>
  </si>
  <si>
    <t>直井　浩二郎</t>
  </si>
  <si>
    <t>内田　聖也</t>
  </si>
  <si>
    <t>田山　和輝</t>
  </si>
  <si>
    <t>佐藤</t>
  </si>
  <si>
    <t>斉藤　龍一②</t>
  </si>
  <si>
    <t>須藤　大輔</t>
  </si>
  <si>
    <t>多神田　大和</t>
  </si>
  <si>
    <t>市川②</t>
  </si>
  <si>
    <t>平山</t>
  </si>
  <si>
    <t>棚部</t>
  </si>
  <si>
    <t>園部</t>
  </si>
  <si>
    <t>山口</t>
  </si>
  <si>
    <t>藤崎　朋文</t>
  </si>
  <si>
    <t>荻津　一哉</t>
  </si>
  <si>
    <t>奥山　駿</t>
  </si>
  <si>
    <t>磯前　友弥</t>
  </si>
  <si>
    <t>川澄　準平</t>
  </si>
  <si>
    <t>田中　俊</t>
  </si>
  <si>
    <t>井坂　智大</t>
  </si>
  <si>
    <t>及川</t>
  </si>
  <si>
    <t>片岡</t>
  </si>
  <si>
    <t>高島</t>
  </si>
  <si>
    <t>奥山　駿②</t>
  </si>
  <si>
    <t>川森　達也</t>
  </si>
  <si>
    <t>永井　良明</t>
  </si>
  <si>
    <t>田中　俊</t>
  </si>
  <si>
    <t>笹沼　茂</t>
  </si>
  <si>
    <t>茂木　隼人</t>
  </si>
  <si>
    <t>塚越　好美</t>
  </si>
  <si>
    <t>門馬　昌太郎</t>
  </si>
  <si>
    <t>大森　智哉</t>
  </si>
  <si>
    <t>黒沢　響介</t>
  </si>
  <si>
    <t>福田</t>
  </si>
  <si>
    <t>小田部</t>
  </si>
  <si>
    <t>本間</t>
  </si>
  <si>
    <t>川澄②</t>
  </si>
  <si>
    <t>森江</t>
  </si>
  <si>
    <t>大貫</t>
  </si>
  <si>
    <t>長山③</t>
  </si>
  <si>
    <t>鈴木雅俊</t>
  </si>
  <si>
    <t>根橋</t>
  </si>
  <si>
    <t>大森②</t>
  </si>
  <si>
    <t>鈴木</t>
  </si>
  <si>
    <t>中野</t>
  </si>
  <si>
    <t>田所②</t>
  </si>
  <si>
    <t>２０節</t>
  </si>
  <si>
    <t>奥山　駿③</t>
  </si>
  <si>
    <t>次節出場停止</t>
  </si>
  <si>
    <t>川井　章史②</t>
  </si>
  <si>
    <t>田中　俊②</t>
  </si>
  <si>
    <t>佐藤　世和②</t>
  </si>
  <si>
    <t>川井　章史③</t>
  </si>
  <si>
    <t>小泉</t>
  </si>
  <si>
    <t>木場</t>
  </si>
  <si>
    <t>木村②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</si>
</sst>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節&quot;"/>
    <numFmt numFmtId="177" formatCode="m/d;@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28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color theme="1" tint="0.04998999834060669"/>
      <name val="ＭＳ Ｐゴシック"/>
      <family val="3"/>
    </font>
    <font>
      <sz val="8"/>
      <color theme="1"/>
      <name val="Calibri"/>
      <family val="3"/>
    </font>
    <font>
      <sz val="12"/>
      <color theme="1"/>
      <name val="ＭＳ Ｐ明朝"/>
      <family val="1"/>
    </font>
    <font>
      <b/>
      <sz val="28"/>
      <color theme="1"/>
      <name val="Calibri"/>
      <family val="3"/>
    </font>
    <font>
      <sz val="28"/>
      <color theme="1"/>
      <name val="Calibri"/>
      <family val="3"/>
    </font>
    <font>
      <sz val="16"/>
      <color theme="1"/>
      <name val="Calibri"/>
      <family val="3"/>
    </font>
    <font>
      <b/>
      <sz val="11"/>
      <color theme="0"/>
      <name val="ＭＳ Ｐゴシック"/>
      <family val="3"/>
    </font>
    <font>
      <sz val="14"/>
      <color theme="1"/>
      <name val="Calibri"/>
      <family val="3"/>
    </font>
    <font>
      <b/>
      <sz val="10"/>
      <color theme="0"/>
      <name val="Calibri"/>
      <family val="3"/>
    </font>
    <font>
      <sz val="10"/>
      <color theme="0"/>
      <name val="ＭＳ Ｐゴシック"/>
      <family val="3"/>
    </font>
    <font>
      <b/>
      <sz val="12"/>
      <color theme="1"/>
      <name val="ＭＳ Ｐゴシック"/>
      <family val="3"/>
    </font>
    <font>
      <sz val="16"/>
      <color theme="0"/>
      <name val="ＭＳ Ｐゴシック"/>
      <family val="3"/>
    </font>
    <font>
      <sz val="16"/>
      <color theme="1"/>
      <name val="ＭＳ Ｐゴシック"/>
      <family val="3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medium"/>
      <right/>
      <top/>
      <bottom style="double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double"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double"/>
      <right/>
      <top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 style="thin"/>
      <right/>
      <top style="thin"/>
      <bottom/>
    </border>
    <border>
      <left style="hair"/>
      <right/>
      <top style="medium"/>
      <bottom/>
    </border>
    <border>
      <left/>
      <right/>
      <top style="medium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medium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/>
      <right style="thin"/>
      <top style="medium"/>
      <bottom style="hair"/>
    </border>
    <border>
      <left/>
      <right style="thin"/>
      <top/>
      <bottom style="double"/>
    </border>
    <border>
      <left style="double"/>
      <right style="hair"/>
      <top style="medium"/>
      <bottom/>
    </border>
    <border>
      <left style="double"/>
      <right style="hair"/>
      <top/>
      <bottom style="double"/>
    </border>
    <border>
      <left style="hair"/>
      <right style="hair"/>
      <top style="medium"/>
      <bottom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 style="hair"/>
    </border>
    <border>
      <left style="double"/>
      <right/>
      <top style="medium"/>
      <bottom/>
    </border>
    <border>
      <left style="double"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double"/>
      <right style="hair"/>
      <top/>
      <bottom style="thin"/>
    </border>
    <border>
      <left style="double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medium"/>
      <top/>
      <bottom style="thin"/>
    </border>
    <border diagonalDown="1">
      <left style="thin"/>
      <right/>
      <top/>
      <bottom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hair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hair"/>
      <right style="hair"/>
      <top/>
      <bottom style="medium"/>
    </border>
    <border>
      <left style="double"/>
      <right style="hair"/>
      <top/>
      <bottom style="medium"/>
    </border>
    <border>
      <left style="medium"/>
      <right style="medium"/>
      <top style="medium"/>
      <bottom/>
    </border>
    <border diagonalDown="1">
      <left style="medium"/>
      <right/>
      <top style="medium"/>
      <bottom/>
      <diagonal style="hair"/>
    </border>
    <border diagonalDown="1">
      <left/>
      <right/>
      <top style="medium"/>
      <bottom/>
      <diagonal style="hair"/>
    </border>
    <border diagonalDown="1">
      <left/>
      <right style="thin"/>
      <top style="medium"/>
      <bottom/>
      <diagonal style="hair"/>
    </border>
    <border diagonalDown="1">
      <left style="medium"/>
      <right/>
      <top/>
      <bottom style="medium"/>
      <diagonal style="hair"/>
    </border>
    <border diagonalDown="1">
      <left/>
      <right/>
      <top/>
      <bottom style="medium"/>
      <diagonal style="hair"/>
    </border>
    <border diagonalDown="1">
      <left/>
      <right style="thin"/>
      <top/>
      <bottom style="medium"/>
      <diagonal style="hair"/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  <xf numFmtId="0" fontId="38" fillId="38" borderId="0" applyNumberFormat="0" applyBorder="0" applyAlignment="0" applyProtection="0"/>
    <xf numFmtId="0" fontId="5" fillId="39" borderId="0" applyNumberFormat="0" applyBorder="0" applyAlignment="0" applyProtection="0"/>
    <xf numFmtId="0" fontId="38" fillId="40" borderId="0" applyNumberFormat="0" applyBorder="0" applyAlignment="0" applyProtection="0"/>
    <xf numFmtId="0" fontId="5" fillId="29" borderId="0" applyNumberFormat="0" applyBorder="0" applyAlignment="0" applyProtection="0"/>
    <xf numFmtId="0" fontId="38" fillId="4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4" borderId="1" applyNumberFormat="0" applyAlignment="0" applyProtection="0"/>
    <xf numFmtId="0" fontId="7" fillId="45" borderId="2" applyNumberFormat="0" applyAlignment="0" applyProtection="0"/>
    <xf numFmtId="0" fontId="41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50" borderId="0" applyNumberFormat="0" applyBorder="0" applyAlignment="0" applyProtection="0"/>
    <xf numFmtId="0" fontId="11" fillId="5" borderId="0" applyNumberFormat="0" applyBorder="0" applyAlignment="0" applyProtection="0"/>
    <xf numFmtId="0" fontId="44" fillId="51" borderId="7" applyNumberFormat="0" applyAlignment="0" applyProtection="0"/>
    <xf numFmtId="0" fontId="12" fillId="52" borderId="8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48" fillId="0" borderId="13" applyNumberFormat="0" applyFill="0" applyAlignment="0" applyProtection="0"/>
    <xf numFmtId="0" fontId="1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7" fillId="0" borderId="16" applyNumberFormat="0" applyFill="0" applyAlignment="0" applyProtection="0"/>
    <xf numFmtId="0" fontId="50" fillId="51" borderId="17" applyNumberFormat="0" applyAlignment="0" applyProtection="0"/>
    <xf numFmtId="0" fontId="18" fillId="52" borderId="1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0" fillId="13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3" fillId="54" borderId="0" applyNumberFormat="0" applyBorder="0" applyAlignment="0" applyProtection="0"/>
    <xf numFmtId="0" fontId="21" fillId="7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4" fillId="55" borderId="0" xfId="0" applyFont="1" applyFill="1" applyAlignment="1">
      <alignment vertical="center" shrinkToFit="1"/>
    </xf>
    <xf numFmtId="0" fontId="4" fillId="55" borderId="0" xfId="0" applyFont="1" applyFill="1" applyAlignment="1">
      <alignment vertical="center"/>
    </xf>
    <xf numFmtId="0" fontId="4" fillId="55" borderId="19" xfId="0" applyFont="1" applyFill="1" applyBorder="1" applyAlignment="1">
      <alignment vertical="center" shrinkToFit="1"/>
    </xf>
    <xf numFmtId="0" fontId="4" fillId="55" borderId="20" xfId="0" applyFont="1" applyFill="1" applyBorder="1" applyAlignment="1">
      <alignment vertical="center" shrinkToFit="1"/>
    </xf>
    <xf numFmtId="0" fontId="4" fillId="56" borderId="21" xfId="0" applyFont="1" applyFill="1" applyBorder="1" applyAlignment="1">
      <alignment vertical="center" shrinkToFit="1"/>
    </xf>
    <xf numFmtId="0" fontId="4" fillId="56" borderId="22" xfId="0" applyFont="1" applyFill="1" applyBorder="1" applyAlignment="1">
      <alignment vertical="center" shrinkToFit="1"/>
    </xf>
    <xf numFmtId="0" fontId="54" fillId="56" borderId="21" xfId="0" applyFont="1" applyFill="1" applyBorder="1" applyAlignment="1">
      <alignment vertical="center" shrinkToFit="1"/>
    </xf>
    <xf numFmtId="0" fontId="55" fillId="56" borderId="22" xfId="0" applyFont="1" applyFill="1" applyBorder="1" applyAlignment="1">
      <alignment vertical="center" shrinkToFit="1"/>
    </xf>
    <xf numFmtId="0" fontId="4" fillId="56" borderId="0" xfId="0" applyFont="1" applyFill="1" applyBorder="1" applyAlignment="1">
      <alignment vertical="center" shrinkToFit="1"/>
    </xf>
    <xf numFmtId="0" fontId="4" fillId="57" borderId="0" xfId="0" applyFont="1" applyFill="1" applyAlignment="1">
      <alignment vertical="center" shrinkToFit="1"/>
    </xf>
    <xf numFmtId="0" fontId="23" fillId="37" borderId="0" xfId="0" applyFont="1" applyFill="1" applyAlignment="1">
      <alignment vertical="center" shrinkToFit="1"/>
    </xf>
    <xf numFmtId="0" fontId="4" fillId="56" borderId="23" xfId="0" applyFont="1" applyFill="1" applyBorder="1" applyAlignment="1">
      <alignment vertical="center" shrinkToFit="1"/>
    </xf>
    <xf numFmtId="0" fontId="4" fillId="55" borderId="24" xfId="0" applyFont="1" applyFill="1" applyBorder="1" applyAlignment="1">
      <alignment vertical="center" shrinkToFit="1"/>
    </xf>
    <xf numFmtId="0" fontId="4" fillId="57" borderId="24" xfId="0" applyFont="1" applyFill="1" applyBorder="1" applyAlignment="1">
      <alignment vertical="center" shrinkToFit="1"/>
    </xf>
    <xf numFmtId="0" fontId="23" fillId="37" borderId="24" xfId="0" applyFont="1" applyFill="1" applyBorder="1" applyAlignment="1">
      <alignment vertical="center" shrinkToFit="1"/>
    </xf>
    <xf numFmtId="0" fontId="4" fillId="56" borderId="25" xfId="0" applyFont="1" applyFill="1" applyBorder="1" applyAlignment="1">
      <alignment vertical="center" shrinkToFit="1"/>
    </xf>
    <xf numFmtId="0" fontId="4" fillId="56" borderId="26" xfId="0" applyFont="1" applyFill="1" applyBorder="1" applyAlignment="1">
      <alignment vertical="center" shrinkToFit="1"/>
    </xf>
    <xf numFmtId="0" fontId="4" fillId="56" borderId="27" xfId="0" applyFont="1" applyFill="1" applyBorder="1" applyAlignment="1">
      <alignment vertical="center" shrinkToFit="1"/>
    </xf>
    <xf numFmtId="0" fontId="55" fillId="56" borderId="26" xfId="0" applyFont="1" applyFill="1" applyBorder="1" applyAlignment="1">
      <alignment vertical="center" shrinkToFit="1"/>
    </xf>
    <xf numFmtId="0" fontId="4" fillId="56" borderId="28" xfId="0" applyFont="1" applyFill="1" applyBorder="1" applyAlignment="1">
      <alignment vertical="center" shrinkToFit="1"/>
    </xf>
    <xf numFmtId="0" fontId="4" fillId="56" borderId="29" xfId="0" applyFont="1" applyFill="1" applyBorder="1" applyAlignment="1">
      <alignment vertical="center" shrinkToFit="1"/>
    </xf>
    <xf numFmtId="0" fontId="56" fillId="58" borderId="0" xfId="0" applyFont="1" applyFill="1" applyBorder="1" applyAlignment="1">
      <alignment vertical="center" shrinkToFit="1"/>
    </xf>
    <xf numFmtId="0" fontId="54" fillId="56" borderId="0" xfId="0" applyFont="1" applyFill="1" applyBorder="1" applyAlignment="1">
      <alignment vertical="center" shrinkToFit="1"/>
    </xf>
    <xf numFmtId="0" fontId="4" fillId="59" borderId="0" xfId="0" applyFont="1" applyFill="1" applyBorder="1" applyAlignment="1">
      <alignment vertical="center" shrinkToFit="1"/>
    </xf>
    <xf numFmtId="0" fontId="57" fillId="56" borderId="26" xfId="0" applyFont="1" applyFill="1" applyBorder="1" applyAlignment="1">
      <alignment vertical="center" shrinkToFit="1"/>
    </xf>
    <xf numFmtId="0" fontId="56" fillId="56" borderId="25" xfId="0" applyFont="1" applyFill="1" applyBorder="1" applyAlignment="1">
      <alignment vertical="center" shrinkToFit="1"/>
    </xf>
    <xf numFmtId="0" fontId="56" fillId="56" borderId="21" xfId="0" applyFont="1" applyFill="1" applyBorder="1" applyAlignment="1">
      <alignment vertical="center" shrinkToFit="1"/>
    </xf>
    <xf numFmtId="38" fontId="4" fillId="56" borderId="22" xfId="83" applyFont="1" applyFill="1" applyBorder="1" applyAlignment="1">
      <alignment vertical="center" shrinkToFit="1"/>
    </xf>
    <xf numFmtId="0" fontId="58" fillId="56" borderId="22" xfId="0" applyFont="1" applyFill="1" applyBorder="1" applyAlignment="1">
      <alignment vertical="center" shrinkToFit="1"/>
    </xf>
    <xf numFmtId="0" fontId="4" fillId="55" borderId="0" xfId="0" applyFont="1" applyFill="1" applyAlignment="1">
      <alignment horizontal="center" vertical="center" shrinkToFit="1"/>
    </xf>
    <xf numFmtId="0" fontId="4" fillId="57" borderId="0" xfId="0" applyFont="1" applyFill="1" applyAlignment="1">
      <alignment horizontal="center" vertical="center" shrinkToFit="1"/>
    </xf>
    <xf numFmtId="0" fontId="23" fillId="37" borderId="0" xfId="0" applyFont="1" applyFill="1" applyAlignment="1">
      <alignment horizontal="center" vertical="center" shrinkToFit="1"/>
    </xf>
    <xf numFmtId="0" fontId="4" fillId="56" borderId="30" xfId="0" applyFont="1" applyFill="1" applyBorder="1" applyAlignment="1">
      <alignment vertical="center" shrinkToFit="1"/>
    </xf>
    <xf numFmtId="0" fontId="4" fillId="56" borderId="31" xfId="0" applyFont="1" applyFill="1" applyBorder="1" applyAlignment="1">
      <alignment vertical="center" shrinkToFit="1"/>
    </xf>
    <xf numFmtId="0" fontId="54" fillId="56" borderId="30" xfId="0" applyFont="1" applyFill="1" applyBorder="1" applyAlignment="1">
      <alignment vertical="center" shrinkToFit="1"/>
    </xf>
    <xf numFmtId="0" fontId="4" fillId="56" borderId="32" xfId="0" applyFont="1" applyFill="1" applyBorder="1" applyAlignment="1">
      <alignment vertical="center" shrinkToFit="1"/>
    </xf>
    <xf numFmtId="0" fontId="54" fillId="60" borderId="0" xfId="0" applyFont="1" applyFill="1" applyBorder="1" applyAlignment="1">
      <alignment vertical="center" shrinkToFit="1"/>
    </xf>
    <xf numFmtId="0" fontId="59" fillId="0" borderId="0" xfId="105" applyFont="1" applyAlignment="1">
      <alignment horizontal="left" vertical="center"/>
      <protection/>
    </xf>
    <xf numFmtId="0" fontId="59" fillId="0" borderId="0" xfId="105" applyFont="1">
      <alignment vertical="center"/>
      <protection/>
    </xf>
    <xf numFmtId="0" fontId="55" fillId="56" borderId="27" xfId="0" applyFont="1" applyFill="1" applyBorder="1" applyAlignment="1">
      <alignment vertical="center" shrinkToFit="1"/>
    </xf>
    <xf numFmtId="0" fontId="55" fillId="56" borderId="0" xfId="0" applyFont="1" applyFill="1" applyBorder="1" applyAlignment="1">
      <alignment vertical="center" shrinkToFit="1"/>
    </xf>
    <xf numFmtId="0" fontId="4" fillId="56" borderId="33" xfId="0" applyFont="1" applyFill="1" applyBorder="1" applyAlignment="1">
      <alignment vertical="center" shrinkToFit="1"/>
    </xf>
    <xf numFmtId="0" fontId="4" fillId="56" borderId="34" xfId="0" applyFont="1" applyFill="1" applyBorder="1" applyAlignment="1">
      <alignment vertical="center" shrinkToFit="1"/>
    </xf>
    <xf numFmtId="0" fontId="4" fillId="56" borderId="35" xfId="0" applyFont="1" applyFill="1" applyBorder="1" applyAlignment="1">
      <alignment vertical="center" shrinkToFit="1"/>
    </xf>
    <xf numFmtId="0" fontId="4" fillId="56" borderId="36" xfId="0" applyFont="1" applyFill="1" applyBorder="1" applyAlignment="1">
      <alignment vertical="center" shrinkToFit="1"/>
    </xf>
    <xf numFmtId="0" fontId="60" fillId="0" borderId="37" xfId="105" applyFont="1" applyBorder="1" applyAlignment="1" applyProtection="1">
      <alignment horizontal="center" vertical="center"/>
      <protection locked="0"/>
    </xf>
    <xf numFmtId="0" fontId="60" fillId="0" borderId="0" xfId="105" applyFont="1" applyBorder="1" applyAlignment="1" applyProtection="1">
      <alignment horizontal="center" vertical="center"/>
      <protection/>
    </xf>
    <xf numFmtId="0" fontId="60" fillId="0" borderId="38" xfId="105" applyFont="1" applyBorder="1" applyAlignment="1" applyProtection="1">
      <alignment horizontal="center" vertical="center"/>
      <protection locked="0"/>
    </xf>
    <xf numFmtId="0" fontId="60" fillId="0" borderId="0" xfId="105" applyFont="1" applyBorder="1" applyAlignment="1" applyProtection="1">
      <alignment horizontal="center" vertical="center"/>
      <protection locked="0"/>
    </xf>
    <xf numFmtId="0" fontId="60" fillId="61" borderId="39" xfId="105" applyFont="1" applyFill="1" applyBorder="1" applyAlignment="1" applyProtection="1">
      <alignment horizontal="center" vertical="center"/>
      <protection locked="0"/>
    </xf>
    <xf numFmtId="0" fontId="60" fillId="61" borderId="29" xfId="105" applyFont="1" applyFill="1" applyBorder="1" applyAlignment="1" applyProtection="1">
      <alignment horizontal="center" vertical="center"/>
      <protection/>
    </xf>
    <xf numFmtId="0" fontId="60" fillId="61" borderId="40" xfId="105" applyFont="1" applyFill="1" applyBorder="1" applyAlignment="1" applyProtection="1">
      <alignment horizontal="center" vertical="center"/>
      <protection locked="0"/>
    </xf>
    <xf numFmtId="0" fontId="60" fillId="61" borderId="41" xfId="105" applyFont="1" applyFill="1" applyBorder="1" applyAlignment="1" applyProtection="1">
      <alignment horizontal="center" vertical="center"/>
      <protection locked="0"/>
    </xf>
    <xf numFmtId="0" fontId="60" fillId="61" borderId="29" xfId="105" applyFont="1" applyFill="1" applyBorder="1" applyAlignment="1" applyProtection="1">
      <alignment horizontal="center" vertical="center"/>
      <protection locked="0"/>
    </xf>
    <xf numFmtId="0" fontId="60" fillId="0" borderId="37" xfId="105" applyFont="1" applyFill="1" applyBorder="1" applyAlignment="1" applyProtection="1">
      <alignment horizontal="center" vertical="center"/>
      <protection locked="0"/>
    </xf>
    <xf numFmtId="0" fontId="60" fillId="0" borderId="0" xfId="105" applyFont="1" applyFill="1" applyBorder="1" applyAlignment="1" applyProtection="1">
      <alignment horizontal="center" vertical="center"/>
      <protection/>
    </xf>
    <xf numFmtId="0" fontId="60" fillId="0" borderId="0" xfId="105" applyFont="1" applyFill="1" applyBorder="1" applyAlignment="1" applyProtection="1">
      <alignment horizontal="center" vertical="center"/>
      <protection locked="0"/>
    </xf>
    <xf numFmtId="0" fontId="60" fillId="0" borderId="38" xfId="105" applyFont="1" applyFill="1" applyBorder="1" applyAlignment="1" applyProtection="1">
      <alignment horizontal="center" vertical="center"/>
      <protection locked="0"/>
    </xf>
    <xf numFmtId="0" fontId="60" fillId="0" borderId="39" xfId="105" applyFont="1" applyFill="1" applyBorder="1" applyAlignment="1" applyProtection="1">
      <alignment horizontal="center" vertical="center"/>
      <protection locked="0"/>
    </xf>
    <xf numFmtId="0" fontId="60" fillId="0" borderId="29" xfId="105" applyFont="1" applyFill="1" applyBorder="1" applyAlignment="1" applyProtection="1">
      <alignment horizontal="center" vertical="center"/>
      <protection/>
    </xf>
    <xf numFmtId="0" fontId="60" fillId="0" borderId="29" xfId="105" applyFont="1" applyFill="1" applyBorder="1" applyAlignment="1" applyProtection="1">
      <alignment horizontal="center" vertical="center"/>
      <protection locked="0"/>
    </xf>
    <xf numFmtId="0" fontId="60" fillId="0" borderId="41" xfId="105" applyFont="1" applyFill="1" applyBorder="1" applyAlignment="1" applyProtection="1">
      <alignment horizontal="center" vertical="center"/>
      <protection locked="0"/>
    </xf>
    <xf numFmtId="0" fontId="60" fillId="0" borderId="40" xfId="105" applyFont="1" applyFill="1" applyBorder="1" applyAlignment="1" applyProtection="1">
      <alignment horizontal="center" vertical="center"/>
      <protection locked="0"/>
    </xf>
    <xf numFmtId="0" fontId="60" fillId="61" borderId="42" xfId="105" applyFont="1" applyFill="1" applyBorder="1" applyAlignment="1" applyProtection="1">
      <alignment horizontal="center" vertical="center"/>
      <protection locked="0"/>
    </xf>
    <xf numFmtId="0" fontId="60" fillId="61" borderId="32" xfId="105" applyFont="1" applyFill="1" applyBorder="1" applyAlignment="1" applyProtection="1">
      <alignment horizontal="center" vertical="center"/>
      <protection/>
    </xf>
    <xf numFmtId="0" fontId="60" fillId="61" borderId="32" xfId="105" applyFont="1" applyFill="1" applyBorder="1" applyAlignment="1" applyProtection="1">
      <alignment horizontal="center" vertical="center"/>
      <protection locked="0"/>
    </xf>
    <xf numFmtId="0" fontId="60" fillId="61" borderId="43" xfId="105" applyFont="1" applyFill="1" applyBorder="1" applyAlignment="1" applyProtection="1">
      <alignment horizontal="center" vertical="center"/>
      <protection locked="0"/>
    </xf>
    <xf numFmtId="0" fontId="61" fillId="0" borderId="0" xfId="105" applyFont="1" applyAlignment="1">
      <alignment horizontal="left" vertical="center"/>
      <protection/>
    </xf>
    <xf numFmtId="0" fontId="62" fillId="0" borderId="0" xfId="105" applyFont="1" applyAlignment="1">
      <alignment horizontal="left" vertical="center"/>
      <protection/>
    </xf>
    <xf numFmtId="0" fontId="62" fillId="0" borderId="0" xfId="105" applyFont="1">
      <alignment vertical="center"/>
      <protection/>
    </xf>
    <xf numFmtId="0" fontId="63" fillId="0" borderId="0" xfId="105" applyFont="1">
      <alignment vertical="center"/>
      <protection/>
    </xf>
    <xf numFmtId="0" fontId="4" fillId="56" borderId="19" xfId="0" applyFont="1" applyFill="1" applyBorder="1" applyAlignment="1">
      <alignment vertical="center" shrinkToFit="1"/>
    </xf>
    <xf numFmtId="0" fontId="2" fillId="56" borderId="44" xfId="0" applyFont="1" applyFill="1" applyBorder="1" applyAlignment="1">
      <alignment vertical="center" shrinkToFit="1"/>
    </xf>
    <xf numFmtId="0" fontId="4" fillId="56" borderId="45" xfId="0" applyFont="1" applyFill="1" applyBorder="1" applyAlignment="1">
      <alignment vertical="center" shrinkToFit="1"/>
    </xf>
    <xf numFmtId="0" fontId="2" fillId="56" borderId="46" xfId="0" applyFont="1" applyFill="1" applyBorder="1" applyAlignment="1">
      <alignment vertical="center" shrinkToFit="1"/>
    </xf>
    <xf numFmtId="0" fontId="4" fillId="56" borderId="39" xfId="0" applyFont="1" applyFill="1" applyBorder="1" applyAlignment="1">
      <alignment vertical="center" shrinkToFit="1"/>
    </xf>
    <xf numFmtId="0" fontId="2" fillId="56" borderId="47" xfId="0" applyFont="1" applyFill="1" applyBorder="1" applyAlignment="1">
      <alignment vertical="center" shrinkToFit="1"/>
    </xf>
    <xf numFmtId="0" fontId="56" fillId="56" borderId="0" xfId="0" applyFont="1" applyFill="1" applyBorder="1" applyAlignment="1">
      <alignment vertical="center" shrinkToFit="1"/>
    </xf>
    <xf numFmtId="0" fontId="0" fillId="56" borderId="0" xfId="0" applyFill="1" applyAlignment="1">
      <alignment vertical="center"/>
    </xf>
    <xf numFmtId="0" fontId="4" fillId="56" borderId="48" xfId="0" applyFont="1" applyFill="1" applyBorder="1" applyAlignment="1">
      <alignment vertical="center" shrinkToFit="1"/>
    </xf>
    <xf numFmtId="0" fontId="2" fillId="56" borderId="49" xfId="0" applyFont="1" applyFill="1" applyBorder="1" applyAlignment="1">
      <alignment vertical="center" shrinkToFit="1"/>
    </xf>
    <xf numFmtId="0" fontId="0" fillId="56" borderId="22" xfId="0" applyFill="1" applyBorder="1" applyAlignment="1">
      <alignment vertical="center"/>
    </xf>
    <xf numFmtId="0" fontId="0" fillId="56" borderId="26" xfId="0" applyFill="1" applyBorder="1" applyAlignment="1">
      <alignment vertical="center"/>
    </xf>
    <xf numFmtId="0" fontId="4" fillId="56" borderId="50" xfId="0" applyFont="1" applyFill="1" applyBorder="1" applyAlignment="1">
      <alignment vertical="center" shrinkToFit="1"/>
    </xf>
    <xf numFmtId="0" fontId="4" fillId="56" borderId="51" xfId="0" applyFont="1" applyFill="1" applyBorder="1" applyAlignment="1">
      <alignment vertical="center" shrinkToFit="1"/>
    </xf>
    <xf numFmtId="0" fontId="4" fillId="56" borderId="52" xfId="0" applyFont="1" applyFill="1" applyBorder="1" applyAlignment="1">
      <alignment vertical="center" shrinkToFit="1"/>
    </xf>
    <xf numFmtId="0" fontId="54" fillId="56" borderId="28" xfId="0" applyFont="1" applyFill="1" applyBorder="1" applyAlignment="1">
      <alignment vertical="center" shrinkToFit="1"/>
    </xf>
    <xf numFmtId="0" fontId="4" fillId="56" borderId="53" xfId="0" applyFont="1" applyFill="1" applyBorder="1" applyAlignment="1">
      <alignment vertical="center" shrinkToFit="1"/>
    </xf>
    <xf numFmtId="0" fontId="4" fillId="59" borderId="25" xfId="0" applyFont="1" applyFill="1" applyBorder="1" applyAlignment="1">
      <alignment vertical="center" shrinkToFit="1"/>
    </xf>
    <xf numFmtId="0" fontId="4" fillId="59" borderId="21" xfId="0" applyFont="1" applyFill="1" applyBorder="1" applyAlignment="1">
      <alignment vertical="center" shrinkToFit="1"/>
    </xf>
    <xf numFmtId="0" fontId="4" fillId="60" borderId="28" xfId="0" applyFont="1" applyFill="1" applyBorder="1" applyAlignment="1">
      <alignment vertical="center" shrinkToFit="1"/>
    </xf>
    <xf numFmtId="0" fontId="56" fillId="59" borderId="25" xfId="0" applyFont="1" applyFill="1" applyBorder="1" applyAlignment="1">
      <alignment vertical="center" shrinkToFit="1"/>
    </xf>
    <xf numFmtId="0" fontId="56" fillId="59" borderId="0" xfId="0" applyFont="1" applyFill="1" applyBorder="1" applyAlignment="1">
      <alignment vertical="center" shrinkToFit="1"/>
    </xf>
    <xf numFmtId="0" fontId="56" fillId="56" borderId="26" xfId="0" applyFont="1" applyFill="1" applyBorder="1" applyAlignment="1">
      <alignment vertical="center" shrinkToFit="1"/>
    </xf>
    <xf numFmtId="0" fontId="4" fillId="60" borderId="0" xfId="0" applyFont="1" applyFill="1" applyBorder="1" applyAlignment="1">
      <alignment vertical="center" shrinkToFit="1"/>
    </xf>
    <xf numFmtId="0" fontId="4" fillId="59" borderId="54" xfId="0" applyFont="1" applyFill="1" applyBorder="1" applyAlignment="1">
      <alignment vertical="center" shrinkToFit="1"/>
    </xf>
    <xf numFmtId="0" fontId="4" fillId="60" borderId="25" xfId="0" applyFont="1" applyFill="1" applyBorder="1" applyAlignment="1">
      <alignment vertical="center" shrinkToFit="1"/>
    </xf>
    <xf numFmtId="0" fontId="4" fillId="60" borderId="21" xfId="0" applyFont="1" applyFill="1" applyBorder="1" applyAlignment="1">
      <alignment vertical="center" shrinkToFit="1"/>
    </xf>
    <xf numFmtId="0" fontId="4" fillId="59" borderId="34" xfId="0" applyFont="1" applyFill="1" applyBorder="1" applyAlignment="1">
      <alignment vertical="center" shrinkToFit="1"/>
    </xf>
    <xf numFmtId="0" fontId="4" fillId="59" borderId="33" xfId="0" applyFont="1" applyFill="1" applyBorder="1" applyAlignment="1">
      <alignment vertical="center" shrinkToFit="1"/>
    </xf>
    <xf numFmtId="176" fontId="4" fillId="11" borderId="55" xfId="0" applyNumberFormat="1" applyFont="1" applyFill="1" applyBorder="1" applyAlignment="1">
      <alignment horizontal="center" vertical="center" shrinkToFit="1"/>
    </xf>
    <xf numFmtId="0" fontId="4" fillId="59" borderId="27" xfId="0" applyFont="1" applyFill="1" applyBorder="1" applyAlignment="1">
      <alignment vertical="center" shrinkToFit="1"/>
    </xf>
    <xf numFmtId="177" fontId="4" fillId="62" borderId="32" xfId="0" applyNumberFormat="1" applyFont="1" applyFill="1" applyBorder="1" applyAlignment="1">
      <alignment horizontal="center" vertical="center" shrinkToFit="1"/>
    </xf>
    <xf numFmtId="0" fontId="64" fillId="63" borderId="56" xfId="105" applyFont="1" applyFill="1" applyBorder="1" applyAlignment="1">
      <alignment horizontal="center" vertical="center" shrinkToFit="1"/>
      <protection/>
    </xf>
    <xf numFmtId="0" fontId="64" fillId="63" borderId="57" xfId="105" applyFont="1" applyFill="1" applyBorder="1" applyAlignment="1">
      <alignment horizontal="center" vertical="center" shrinkToFit="1"/>
      <protection/>
    </xf>
    <xf numFmtId="0" fontId="54" fillId="63" borderId="58" xfId="105" applyFont="1" applyFill="1" applyBorder="1" applyAlignment="1">
      <alignment horizontal="center" vertical="center"/>
      <protection/>
    </xf>
    <xf numFmtId="0" fontId="60" fillId="0" borderId="59" xfId="105" applyFont="1" applyBorder="1" applyAlignment="1" applyProtection="1">
      <alignment horizontal="center" vertical="center"/>
      <protection hidden="1"/>
    </xf>
    <xf numFmtId="0" fontId="60" fillId="0" borderId="60" xfId="105" applyFont="1" applyBorder="1" applyAlignment="1" applyProtection="1">
      <alignment horizontal="center" vertical="center"/>
      <protection hidden="1"/>
    </xf>
    <xf numFmtId="0" fontId="60" fillId="0" borderId="61" xfId="105" applyFont="1" applyBorder="1" applyAlignment="1" applyProtection="1">
      <alignment horizontal="center" vertical="center"/>
      <protection hidden="1"/>
    </xf>
    <xf numFmtId="0" fontId="65" fillId="64" borderId="32" xfId="105" applyFont="1" applyFill="1" applyBorder="1" applyAlignment="1">
      <alignment horizontal="left" vertical="center"/>
      <protection/>
    </xf>
    <xf numFmtId="0" fontId="66" fillId="63" borderId="62" xfId="105" applyFont="1" applyFill="1" applyBorder="1" applyAlignment="1">
      <alignment horizontal="center" vertical="center"/>
      <protection/>
    </xf>
    <xf numFmtId="0" fontId="66" fillId="63" borderId="55" xfId="105" applyFont="1" applyFill="1" applyBorder="1" applyAlignment="1">
      <alignment horizontal="center" vertical="center"/>
      <protection/>
    </xf>
    <xf numFmtId="0" fontId="66" fillId="63" borderId="63" xfId="105" applyFont="1" applyFill="1" applyBorder="1" applyAlignment="1">
      <alignment horizontal="center" vertical="center"/>
      <protection/>
    </xf>
    <xf numFmtId="0" fontId="66" fillId="63" borderId="20" xfId="105" applyFont="1" applyFill="1" applyBorder="1" applyAlignment="1">
      <alignment horizontal="center" vertical="center"/>
      <protection/>
    </xf>
    <xf numFmtId="0" fontId="66" fillId="63" borderId="24" xfId="105" applyFont="1" applyFill="1" applyBorder="1" applyAlignment="1">
      <alignment horizontal="center" vertical="center"/>
      <protection/>
    </xf>
    <xf numFmtId="0" fontId="66" fillId="63" borderId="64" xfId="105" applyFont="1" applyFill="1" applyBorder="1" applyAlignment="1">
      <alignment horizontal="center" vertical="center"/>
      <protection/>
    </xf>
    <xf numFmtId="0" fontId="54" fillId="63" borderId="65" xfId="105" applyFont="1" applyFill="1" applyBorder="1" applyAlignment="1">
      <alignment horizontal="center" vertical="center"/>
      <protection/>
    </xf>
    <xf numFmtId="0" fontId="26" fillId="56" borderId="63" xfId="105" applyFont="1" applyFill="1" applyBorder="1" applyAlignment="1">
      <alignment horizontal="center" vertical="center"/>
      <protection/>
    </xf>
    <xf numFmtId="0" fontId="26" fillId="56" borderId="64" xfId="105" applyFont="1" applyFill="1" applyBorder="1" applyAlignment="1">
      <alignment horizontal="center" vertical="center"/>
      <protection/>
    </xf>
    <xf numFmtId="0" fontId="64" fillId="63" borderId="66" xfId="105" applyFont="1" applyFill="1" applyBorder="1" applyAlignment="1">
      <alignment horizontal="center" vertical="center" shrinkToFit="1"/>
      <protection/>
    </xf>
    <xf numFmtId="0" fontId="54" fillId="64" borderId="67" xfId="105" applyFont="1" applyFill="1" applyBorder="1" applyAlignment="1">
      <alignment horizontal="center" vertical="center"/>
      <protection/>
    </xf>
    <xf numFmtId="0" fontId="54" fillId="64" borderId="68" xfId="105" applyFont="1" applyFill="1" applyBorder="1" applyAlignment="1">
      <alignment horizontal="center" vertical="center"/>
      <protection/>
    </xf>
    <xf numFmtId="0" fontId="54" fillId="64" borderId="69" xfId="105" applyFont="1" applyFill="1" applyBorder="1" applyAlignment="1">
      <alignment horizontal="center" vertical="center"/>
      <protection/>
    </xf>
    <xf numFmtId="0" fontId="54" fillId="64" borderId="70" xfId="105" applyFont="1" applyFill="1" applyBorder="1" applyAlignment="1">
      <alignment horizontal="center" vertical="center"/>
      <protection/>
    </xf>
    <xf numFmtId="0" fontId="54" fillId="64" borderId="55" xfId="105" applyFont="1" applyFill="1" applyBorder="1" applyAlignment="1">
      <alignment horizontal="center" vertical="center"/>
      <protection/>
    </xf>
    <xf numFmtId="0" fontId="54" fillId="64" borderId="24" xfId="105" applyFont="1" applyFill="1" applyBorder="1" applyAlignment="1">
      <alignment horizontal="center" vertical="center"/>
      <protection/>
    </xf>
    <xf numFmtId="0" fontId="67" fillId="64" borderId="62" xfId="105" applyFont="1" applyFill="1" applyBorder="1" applyAlignment="1">
      <alignment horizontal="center" vertical="center"/>
      <protection/>
    </xf>
    <xf numFmtId="0" fontId="67" fillId="64" borderId="20" xfId="105" applyFont="1" applyFill="1" applyBorder="1" applyAlignment="1">
      <alignment horizontal="center" vertical="center"/>
      <protection/>
    </xf>
    <xf numFmtId="0" fontId="67" fillId="64" borderId="54" xfId="105" applyFont="1" applyFill="1" applyBorder="1" applyAlignment="1">
      <alignment horizontal="center" vertical="center"/>
      <protection/>
    </xf>
    <xf numFmtId="0" fontId="67" fillId="64" borderId="71" xfId="105" applyFont="1" applyFill="1" applyBorder="1" applyAlignment="1">
      <alignment horizontal="center" vertical="center"/>
      <protection/>
    </xf>
    <xf numFmtId="0" fontId="67" fillId="63" borderId="72" xfId="105" applyFont="1" applyFill="1" applyBorder="1" applyAlignment="1">
      <alignment horizontal="center" vertical="center"/>
      <protection/>
    </xf>
    <xf numFmtId="0" fontId="67" fillId="63" borderId="73" xfId="105" applyFont="1" applyFill="1" applyBorder="1" applyAlignment="1">
      <alignment horizontal="center" vertical="center"/>
      <protection/>
    </xf>
    <xf numFmtId="0" fontId="54" fillId="63" borderId="74" xfId="105" applyFont="1" applyFill="1" applyBorder="1" applyAlignment="1">
      <alignment horizontal="center" vertical="center"/>
      <protection/>
    </xf>
    <xf numFmtId="0" fontId="67" fillId="65" borderId="75" xfId="105" applyFont="1" applyFill="1" applyBorder="1" applyAlignment="1">
      <alignment horizontal="center" vertical="center"/>
      <protection/>
    </xf>
    <xf numFmtId="0" fontId="67" fillId="65" borderId="76" xfId="105" applyFont="1" applyFill="1" applyBorder="1" applyAlignment="1">
      <alignment horizontal="center" vertical="center"/>
      <protection/>
    </xf>
    <xf numFmtId="0" fontId="68" fillId="61" borderId="77" xfId="105" applyFont="1" applyFill="1" applyBorder="1" applyAlignment="1">
      <alignment horizontal="center" vertical="center"/>
      <protection/>
    </xf>
    <xf numFmtId="0" fontId="68" fillId="61" borderId="78" xfId="105" applyFont="1" applyFill="1" applyBorder="1" applyAlignment="1" applyProtection="1">
      <alignment horizontal="left" vertical="center" shrinkToFit="1"/>
      <protection/>
    </xf>
    <xf numFmtId="0" fontId="68" fillId="61" borderId="79" xfId="105" applyFont="1" applyFill="1" applyBorder="1" applyAlignment="1" applyProtection="1">
      <alignment horizontal="left" vertical="center" shrinkToFit="1"/>
      <protection/>
    </xf>
    <xf numFmtId="0" fontId="60" fillId="61" borderId="80" xfId="105" applyFont="1" applyFill="1" applyBorder="1" applyAlignment="1" applyProtection="1">
      <alignment horizontal="center" vertical="center"/>
      <protection hidden="1"/>
    </xf>
    <xf numFmtId="0" fontId="60" fillId="61" borderId="81" xfId="105" applyFont="1" applyFill="1" applyBorder="1" applyAlignment="1" applyProtection="1">
      <alignment horizontal="center" vertical="center"/>
      <protection hidden="1"/>
    </xf>
    <xf numFmtId="0" fontId="60" fillId="61" borderId="82" xfId="105" applyFont="1" applyFill="1" applyBorder="1" applyAlignment="1" applyProtection="1">
      <alignment horizontal="center" vertical="center"/>
      <protection hidden="1"/>
    </xf>
    <xf numFmtId="0" fontId="60" fillId="63" borderId="83" xfId="105" applyFont="1" applyFill="1" applyBorder="1" applyAlignment="1">
      <alignment horizontal="center" vertical="center"/>
      <protection/>
    </xf>
    <xf numFmtId="0" fontId="60" fillId="63" borderId="84" xfId="105" applyFont="1" applyFill="1" applyBorder="1" applyAlignment="1">
      <alignment horizontal="center" vertical="center"/>
      <protection/>
    </xf>
    <xf numFmtId="0" fontId="60" fillId="63" borderId="85" xfId="105" applyFont="1" applyFill="1" applyBorder="1" applyAlignment="1">
      <alignment horizontal="center" vertical="center"/>
      <protection/>
    </xf>
    <xf numFmtId="0" fontId="60" fillId="63" borderId="86" xfId="105" applyFont="1" applyFill="1" applyBorder="1" applyAlignment="1">
      <alignment horizontal="center" vertical="center"/>
      <protection/>
    </xf>
    <xf numFmtId="0" fontId="60" fillId="63" borderId="87" xfId="105" applyFont="1" applyFill="1" applyBorder="1" applyAlignment="1">
      <alignment horizontal="center" vertical="center"/>
      <protection/>
    </xf>
    <xf numFmtId="0" fontId="60" fillId="63" borderId="88" xfId="105" applyFont="1" applyFill="1" applyBorder="1" applyAlignment="1">
      <alignment horizontal="center" vertical="center"/>
      <protection/>
    </xf>
    <xf numFmtId="0" fontId="60" fillId="61" borderId="89" xfId="105" applyFont="1" applyFill="1" applyBorder="1" applyAlignment="1" applyProtection="1">
      <alignment horizontal="center" vertical="center"/>
      <protection hidden="1"/>
    </xf>
    <xf numFmtId="0" fontId="69" fillId="63" borderId="90" xfId="105" applyFont="1" applyFill="1" applyBorder="1" applyAlignment="1" applyProtection="1">
      <alignment horizontal="center" vertical="center"/>
      <protection/>
    </xf>
    <xf numFmtId="0" fontId="69" fillId="63" borderId="91" xfId="105" applyFont="1" applyFill="1" applyBorder="1" applyAlignment="1" applyProtection="1">
      <alignment horizontal="center" vertical="center"/>
      <protection/>
    </xf>
    <xf numFmtId="0" fontId="70" fillId="0" borderId="92" xfId="105" applyFont="1" applyBorder="1" applyAlignment="1" applyProtection="1">
      <alignment horizontal="center" vertical="center"/>
      <protection/>
    </xf>
    <xf numFmtId="0" fontId="70" fillId="0" borderId="93" xfId="105" applyFont="1" applyBorder="1" applyAlignment="1" applyProtection="1">
      <alignment horizontal="center" vertical="center"/>
      <protection/>
    </xf>
    <xf numFmtId="0" fontId="70" fillId="0" borderId="94" xfId="105" applyFont="1" applyBorder="1" applyAlignment="1" applyProtection="1">
      <alignment horizontal="center" vertical="center"/>
      <protection/>
    </xf>
    <xf numFmtId="0" fontId="70" fillId="0" borderId="95" xfId="105" applyFont="1" applyBorder="1" applyAlignment="1" applyProtection="1">
      <alignment horizontal="center" vertical="center"/>
      <protection/>
    </xf>
    <xf numFmtId="0" fontId="70" fillId="0" borderId="29" xfId="105" applyFont="1" applyBorder="1" applyAlignment="1" applyProtection="1">
      <alignment horizontal="center" vertical="center"/>
      <protection/>
    </xf>
    <xf numFmtId="0" fontId="70" fillId="0" borderId="27" xfId="105" applyFont="1" applyBorder="1" applyAlignment="1" applyProtection="1">
      <alignment horizontal="center" vertical="center"/>
      <protection/>
    </xf>
    <xf numFmtId="0" fontId="70" fillId="48" borderId="33" xfId="105" applyFont="1" applyFill="1" applyBorder="1" applyAlignment="1" applyProtection="1">
      <alignment horizontal="center" vertical="center"/>
      <protection/>
    </xf>
    <xf numFmtId="0" fontId="68" fillId="0" borderId="96" xfId="105" applyFont="1" applyBorder="1" applyAlignment="1">
      <alignment horizontal="center" vertical="center"/>
      <protection/>
    </xf>
    <xf numFmtId="0" fontId="68" fillId="0" borderId="77" xfId="105" applyFont="1" applyBorder="1" applyAlignment="1">
      <alignment horizontal="center" vertical="center"/>
      <protection/>
    </xf>
    <xf numFmtId="0" fontId="68" fillId="0" borderId="97" xfId="105" applyFont="1" applyBorder="1" applyAlignment="1" applyProtection="1">
      <alignment horizontal="left" vertical="center" shrinkToFit="1"/>
      <protection/>
    </xf>
    <xf numFmtId="0" fontId="68" fillId="0" borderId="90" xfId="105" applyFont="1" applyBorder="1" applyAlignment="1" applyProtection="1">
      <alignment horizontal="left" vertical="center" shrinkToFit="1"/>
      <protection/>
    </xf>
    <xf numFmtId="0" fontId="68" fillId="0" borderId="78" xfId="105" applyFont="1" applyBorder="1" applyAlignment="1" applyProtection="1">
      <alignment horizontal="left" vertical="center" shrinkToFit="1"/>
      <protection/>
    </xf>
    <xf numFmtId="0" fontId="68" fillId="0" borderId="79" xfId="105" applyFont="1" applyBorder="1" applyAlignment="1" applyProtection="1">
      <alignment horizontal="left" vertical="center" shrinkToFit="1"/>
      <protection/>
    </xf>
    <xf numFmtId="0" fontId="60" fillId="63" borderId="98" xfId="105" applyFont="1" applyFill="1" applyBorder="1" applyAlignment="1">
      <alignment horizontal="center" vertical="center"/>
      <protection/>
    </xf>
    <xf numFmtId="0" fontId="60" fillId="63" borderId="99" xfId="105" applyFont="1" applyFill="1" applyBorder="1" applyAlignment="1">
      <alignment horizontal="center" vertical="center"/>
      <protection/>
    </xf>
    <xf numFmtId="0" fontId="70" fillId="61" borderId="100" xfId="105" applyFont="1" applyFill="1" applyBorder="1" applyAlignment="1" applyProtection="1">
      <alignment horizontal="center" vertical="center"/>
      <protection/>
    </xf>
    <xf numFmtId="0" fontId="70" fillId="48" borderId="34" xfId="105" applyFont="1" applyFill="1" applyBorder="1" applyAlignment="1" applyProtection="1">
      <alignment horizontal="center" vertical="center"/>
      <protection/>
    </xf>
    <xf numFmtId="0" fontId="70" fillId="48" borderId="35" xfId="105" applyFont="1" applyFill="1" applyBorder="1" applyAlignment="1" applyProtection="1">
      <alignment horizontal="center" vertical="center"/>
      <protection/>
    </xf>
    <xf numFmtId="0" fontId="70" fillId="0" borderId="39" xfId="105" applyFont="1" applyBorder="1" applyAlignment="1" applyProtection="1">
      <alignment horizontal="center" vertical="center"/>
      <protection/>
    </xf>
    <xf numFmtId="0" fontId="70" fillId="0" borderId="45" xfId="105" applyFont="1" applyBorder="1" applyAlignment="1" applyProtection="1">
      <alignment horizontal="center" vertical="center"/>
      <protection/>
    </xf>
    <xf numFmtId="0" fontId="70" fillId="0" borderId="28" xfId="105" applyFont="1" applyBorder="1" applyAlignment="1" applyProtection="1">
      <alignment horizontal="center" vertical="center"/>
      <protection/>
    </xf>
    <xf numFmtId="0" fontId="70" fillId="0" borderId="25" xfId="105" applyFont="1" applyBorder="1" applyAlignment="1" applyProtection="1">
      <alignment horizontal="center" vertical="center"/>
      <protection/>
    </xf>
    <xf numFmtId="0" fontId="70" fillId="61" borderId="101" xfId="105" applyFont="1" applyFill="1" applyBorder="1" applyAlignment="1" applyProtection="1">
      <alignment horizontal="center" vertical="center"/>
      <protection/>
    </xf>
    <xf numFmtId="0" fontId="70" fillId="61" borderId="102" xfId="105" applyFont="1" applyFill="1" applyBorder="1" applyAlignment="1" applyProtection="1">
      <alignment horizontal="center" vertical="center"/>
      <protection/>
    </xf>
    <xf numFmtId="0" fontId="69" fillId="63" borderId="79" xfId="105" applyFont="1" applyFill="1" applyBorder="1" applyAlignment="1" applyProtection="1">
      <alignment horizontal="center" vertical="center"/>
      <protection/>
    </xf>
    <xf numFmtId="0" fontId="63" fillId="0" borderId="103" xfId="105" applyFont="1" applyBorder="1" applyAlignment="1" applyProtection="1">
      <alignment horizontal="center" vertical="center"/>
      <protection/>
    </xf>
    <xf numFmtId="0" fontId="70" fillId="61" borderId="104" xfId="105" applyFont="1" applyFill="1" applyBorder="1" applyAlignment="1" applyProtection="1">
      <alignment horizontal="center" vertical="center"/>
      <protection/>
    </xf>
    <xf numFmtId="0" fontId="70" fillId="61" borderId="105" xfId="105" applyFont="1" applyFill="1" applyBorder="1" applyAlignment="1" applyProtection="1">
      <alignment horizontal="center" vertical="center"/>
      <protection/>
    </xf>
    <xf numFmtId="0" fontId="70" fillId="0" borderId="101" xfId="105" applyFont="1" applyBorder="1" applyAlignment="1" applyProtection="1">
      <alignment horizontal="center" vertical="center"/>
      <protection/>
    </xf>
    <xf numFmtId="0" fontId="70" fillId="0" borderId="102" xfId="105" applyFont="1" applyBorder="1" applyAlignment="1" applyProtection="1">
      <alignment horizontal="center" vertical="center"/>
      <protection/>
    </xf>
    <xf numFmtId="0" fontId="63" fillId="0" borderId="106" xfId="105" applyFont="1" applyBorder="1" applyAlignment="1" applyProtection="1">
      <alignment horizontal="center" vertical="center"/>
      <protection/>
    </xf>
    <xf numFmtId="0" fontId="70" fillId="0" borderId="104" xfId="105" applyFont="1" applyBorder="1" applyAlignment="1" applyProtection="1">
      <alignment horizontal="center" vertical="center"/>
      <protection/>
    </xf>
    <xf numFmtId="0" fontId="70" fillId="0" borderId="105" xfId="105" applyFont="1" applyBorder="1" applyAlignment="1" applyProtection="1">
      <alignment horizontal="center" vertical="center"/>
      <protection/>
    </xf>
    <xf numFmtId="0" fontId="70" fillId="0" borderId="100" xfId="105" applyFont="1" applyBorder="1" applyAlignment="1" applyProtection="1">
      <alignment horizontal="center" vertical="center"/>
      <protection/>
    </xf>
    <xf numFmtId="0" fontId="60" fillId="63" borderId="107" xfId="105" applyFont="1" applyFill="1" applyBorder="1" applyAlignment="1">
      <alignment horizontal="center" vertical="center"/>
      <protection/>
    </xf>
    <xf numFmtId="0" fontId="68" fillId="61" borderId="108" xfId="105" applyFont="1" applyFill="1" applyBorder="1" applyAlignment="1">
      <alignment horizontal="center" vertical="center"/>
      <protection/>
    </xf>
    <xf numFmtId="0" fontId="68" fillId="61" borderId="109" xfId="105" applyFont="1" applyFill="1" applyBorder="1" applyAlignment="1" applyProtection="1">
      <alignment horizontal="left" vertical="center" shrinkToFit="1"/>
      <protection/>
    </xf>
    <xf numFmtId="0" fontId="68" fillId="61" borderId="91" xfId="105" applyFont="1" applyFill="1" applyBorder="1" applyAlignment="1" applyProtection="1">
      <alignment horizontal="left" vertical="center" shrinkToFit="1"/>
      <protection/>
    </xf>
    <xf numFmtId="0" fontId="70" fillId="61" borderId="29" xfId="105" applyFont="1" applyFill="1" applyBorder="1" applyAlignment="1" applyProtection="1">
      <alignment horizontal="center" vertical="center"/>
      <protection/>
    </xf>
    <xf numFmtId="0" fontId="70" fillId="61" borderId="27" xfId="105" applyFont="1" applyFill="1" applyBorder="1" applyAlignment="1" applyProtection="1">
      <alignment horizontal="center" vertical="center"/>
      <protection/>
    </xf>
    <xf numFmtId="0" fontId="68" fillId="0" borderId="77" xfId="105" applyFont="1" applyFill="1" applyBorder="1" applyAlignment="1">
      <alignment horizontal="center" vertical="center"/>
      <protection/>
    </xf>
    <xf numFmtId="0" fontId="68" fillId="0" borderId="78" xfId="105" applyFont="1" applyFill="1" applyBorder="1" applyAlignment="1" applyProtection="1">
      <alignment horizontal="left" vertical="center" shrinkToFit="1"/>
      <protection/>
    </xf>
    <xf numFmtId="0" fontId="68" fillId="0" borderId="79" xfId="105" applyFont="1" applyFill="1" applyBorder="1" applyAlignment="1" applyProtection="1">
      <alignment horizontal="left" vertical="center" shrinkToFit="1"/>
      <protection/>
    </xf>
    <xf numFmtId="0" fontId="70" fillId="61" borderId="39" xfId="105" applyFont="1" applyFill="1" applyBorder="1" applyAlignment="1" applyProtection="1">
      <alignment horizontal="center" vertical="center"/>
      <protection/>
    </xf>
    <xf numFmtId="0" fontId="70" fillId="61" borderId="45" xfId="105" applyFont="1" applyFill="1" applyBorder="1" applyAlignment="1" applyProtection="1">
      <alignment horizontal="center" vertical="center"/>
      <protection/>
    </xf>
    <xf numFmtId="0" fontId="70" fillId="61" borderId="28" xfId="105" applyFont="1" applyFill="1" applyBorder="1" applyAlignment="1" applyProtection="1">
      <alignment horizontal="center" vertical="center"/>
      <protection/>
    </xf>
    <xf numFmtId="0" fontId="70" fillId="61" borderId="25" xfId="105" applyFont="1" applyFill="1" applyBorder="1" applyAlignment="1" applyProtection="1">
      <alignment horizontal="center" vertical="center"/>
      <protection/>
    </xf>
    <xf numFmtId="0" fontId="70" fillId="61" borderId="92" xfId="105" applyFont="1" applyFill="1" applyBorder="1" applyAlignment="1" applyProtection="1">
      <alignment horizontal="center" vertical="center"/>
      <protection/>
    </xf>
    <xf numFmtId="0" fontId="70" fillId="61" borderId="93" xfId="105" applyFont="1" applyFill="1" applyBorder="1" applyAlignment="1" applyProtection="1">
      <alignment horizontal="center" vertical="center"/>
      <protection/>
    </xf>
    <xf numFmtId="0" fontId="70" fillId="61" borderId="94" xfId="105" applyFont="1" applyFill="1" applyBorder="1" applyAlignment="1" applyProtection="1">
      <alignment horizontal="center" vertical="center"/>
      <protection/>
    </xf>
    <xf numFmtId="0" fontId="70" fillId="61" borderId="95" xfId="105" applyFont="1" applyFill="1" applyBorder="1" applyAlignment="1" applyProtection="1">
      <alignment horizontal="center" vertical="center"/>
      <protection/>
    </xf>
    <xf numFmtId="0" fontId="68" fillId="61" borderId="96" xfId="105" applyFont="1" applyFill="1" applyBorder="1" applyAlignment="1">
      <alignment horizontal="center" vertical="center"/>
      <protection/>
    </xf>
    <xf numFmtId="0" fontId="68" fillId="61" borderId="97" xfId="105" applyFont="1" applyFill="1" applyBorder="1" applyAlignment="1" applyProtection="1">
      <alignment horizontal="left" vertical="center" shrinkToFit="1"/>
      <protection/>
    </xf>
    <xf numFmtId="0" fontId="68" fillId="61" borderId="90" xfId="105" applyFont="1" applyFill="1" applyBorder="1" applyAlignment="1" applyProtection="1">
      <alignment horizontal="left" vertical="center" shrinkToFit="1"/>
      <protection/>
    </xf>
    <xf numFmtId="0" fontId="70" fillId="0" borderId="104" xfId="105" applyFont="1" applyFill="1" applyBorder="1" applyAlignment="1" applyProtection="1">
      <alignment horizontal="center" vertical="center"/>
      <protection/>
    </xf>
    <xf numFmtId="0" fontId="70" fillId="0" borderId="105" xfId="105" applyFont="1" applyFill="1" applyBorder="1" applyAlignment="1" applyProtection="1">
      <alignment horizontal="center" vertical="center"/>
      <protection/>
    </xf>
    <xf numFmtId="0" fontId="70" fillId="0" borderId="100" xfId="105" applyFont="1" applyFill="1" applyBorder="1" applyAlignment="1" applyProtection="1">
      <alignment horizontal="center" vertical="center"/>
      <protection/>
    </xf>
    <xf numFmtId="0" fontId="70" fillId="0" borderId="101" xfId="105" applyFont="1" applyFill="1" applyBorder="1" applyAlignment="1" applyProtection="1">
      <alignment horizontal="center" vertical="center"/>
      <protection/>
    </xf>
    <xf numFmtId="0" fontId="70" fillId="0" borderId="102" xfId="105" applyFont="1" applyFill="1" applyBorder="1" applyAlignment="1" applyProtection="1">
      <alignment horizontal="center" vertical="center"/>
      <protection/>
    </xf>
    <xf numFmtId="0" fontId="60" fillId="0" borderId="80" xfId="105" applyFont="1" applyBorder="1" applyAlignment="1" applyProtection="1">
      <alignment horizontal="center" vertical="center"/>
      <protection hidden="1"/>
    </xf>
    <xf numFmtId="0" fontId="60" fillId="0" borderId="81" xfId="105" applyFont="1" applyBorder="1" applyAlignment="1" applyProtection="1">
      <alignment horizontal="center" vertical="center"/>
      <protection hidden="1"/>
    </xf>
    <xf numFmtId="0" fontId="60" fillId="0" borderId="82" xfId="105" applyFont="1" applyBorder="1" applyAlignment="1" applyProtection="1">
      <alignment horizontal="center" vertical="center"/>
      <protection hidden="1"/>
    </xf>
    <xf numFmtId="0" fontId="60" fillId="0" borderId="89" xfId="105" applyFont="1" applyBorder="1" applyAlignment="1" applyProtection="1">
      <alignment horizontal="center" vertical="center"/>
      <protection hidden="1"/>
    </xf>
    <xf numFmtId="0" fontId="69" fillId="63" borderId="110" xfId="105" applyFont="1" applyFill="1" applyBorder="1" applyAlignment="1" applyProtection="1">
      <alignment horizontal="center" vertical="center"/>
      <protection/>
    </xf>
    <xf numFmtId="0" fontId="63" fillId="0" borderId="111" xfId="105" applyFont="1" applyBorder="1" applyAlignment="1" applyProtection="1">
      <alignment horizontal="center" vertical="center"/>
      <protection/>
    </xf>
    <xf numFmtId="0" fontId="60" fillId="61" borderId="59" xfId="105" applyFont="1" applyFill="1" applyBorder="1" applyAlignment="1" applyProtection="1">
      <alignment horizontal="center" vertical="center"/>
      <protection hidden="1"/>
    </xf>
    <xf numFmtId="0" fontId="60" fillId="61" borderId="60" xfId="105" applyFont="1" applyFill="1" applyBorder="1" applyAlignment="1" applyProtection="1">
      <alignment horizontal="center" vertical="center"/>
      <protection hidden="1"/>
    </xf>
    <xf numFmtId="0" fontId="60" fillId="61" borderId="61" xfId="105" applyFont="1" applyFill="1" applyBorder="1" applyAlignment="1" applyProtection="1">
      <alignment horizontal="center" vertical="center"/>
      <protection hidden="1"/>
    </xf>
    <xf numFmtId="0" fontId="60" fillId="63" borderId="112" xfId="105" applyFont="1" applyFill="1" applyBorder="1" applyAlignment="1">
      <alignment horizontal="center" vertical="center"/>
      <protection/>
    </xf>
    <xf numFmtId="0" fontId="60" fillId="63" borderId="113" xfId="105" applyFont="1" applyFill="1" applyBorder="1" applyAlignment="1">
      <alignment horizontal="center" vertical="center"/>
      <protection/>
    </xf>
    <xf numFmtId="0" fontId="70" fillId="48" borderId="36" xfId="105" applyFont="1" applyFill="1" applyBorder="1" applyAlignment="1" applyProtection="1">
      <alignment horizontal="center" vertical="center"/>
      <protection/>
    </xf>
    <xf numFmtId="0" fontId="70" fillId="61" borderId="114" xfId="105" applyFont="1" applyFill="1" applyBorder="1" applyAlignment="1" applyProtection="1">
      <alignment horizontal="center" vertical="center"/>
      <protection/>
    </xf>
    <xf numFmtId="0" fontId="70" fillId="61" borderId="115" xfId="105" applyFont="1" applyFill="1" applyBorder="1" applyAlignment="1" applyProtection="1">
      <alignment horizontal="center" vertical="center"/>
      <protection/>
    </xf>
    <xf numFmtId="0" fontId="70" fillId="61" borderId="116" xfId="105" applyFont="1" applyFill="1" applyBorder="1" applyAlignment="1" applyProtection="1">
      <alignment horizontal="center" vertical="center"/>
      <protection/>
    </xf>
    <xf numFmtId="0" fontId="70" fillId="61" borderId="117" xfId="105" applyFont="1" applyFill="1" applyBorder="1" applyAlignment="1" applyProtection="1">
      <alignment horizontal="center" vertical="center"/>
      <protection/>
    </xf>
    <xf numFmtId="0" fontId="70" fillId="61" borderId="118" xfId="105" applyFont="1" applyFill="1" applyBorder="1" applyAlignment="1" applyProtection="1">
      <alignment horizontal="center" vertical="center"/>
      <protection/>
    </xf>
    <xf numFmtId="0" fontId="68" fillId="61" borderId="119" xfId="105" applyFont="1" applyFill="1" applyBorder="1" applyAlignment="1">
      <alignment horizontal="center" vertical="center"/>
      <protection/>
    </xf>
    <xf numFmtId="0" fontId="68" fillId="61" borderId="120" xfId="105" applyFont="1" applyFill="1" applyBorder="1" applyAlignment="1" applyProtection="1">
      <alignment horizontal="left" vertical="center" shrinkToFit="1"/>
      <protection/>
    </xf>
    <xf numFmtId="0" fontId="68" fillId="61" borderId="110" xfId="105" applyFont="1" applyFill="1" applyBorder="1" applyAlignment="1" applyProtection="1">
      <alignment horizontal="left" vertical="center" shrinkToFit="1"/>
      <protection/>
    </xf>
    <xf numFmtId="0" fontId="4" fillId="55" borderId="0" xfId="0" applyFont="1" applyFill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21" xfId="0" applyFont="1" applyBorder="1" applyAlignment="1">
      <alignment vertical="center" shrinkToFit="1"/>
    </xf>
    <xf numFmtId="0" fontId="4" fillId="56" borderId="19" xfId="0" applyFont="1" applyFill="1" applyBorder="1" applyAlignment="1">
      <alignment vertical="center" shrinkToFit="1"/>
    </xf>
    <xf numFmtId="0" fontId="2" fillId="56" borderId="44" xfId="0" applyFont="1" applyFill="1" applyBorder="1" applyAlignment="1">
      <alignment vertical="center" shrinkToFit="1"/>
    </xf>
    <xf numFmtId="0" fontId="4" fillId="57" borderId="0" xfId="0" applyFont="1" applyFill="1" applyAlignment="1">
      <alignment horizontal="center" vertical="center" shrinkToFit="1"/>
    </xf>
    <xf numFmtId="0" fontId="23" fillId="37" borderId="0" xfId="0" applyFont="1" applyFill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177" fontId="4" fillId="62" borderId="122" xfId="0" applyNumberFormat="1" applyFont="1" applyFill="1" applyBorder="1" applyAlignment="1">
      <alignment horizontal="center" vertical="center" shrinkToFit="1"/>
    </xf>
    <xf numFmtId="177" fontId="4" fillId="62" borderId="30" xfId="0" applyNumberFormat="1" applyFont="1" applyFill="1" applyBorder="1" applyAlignment="1">
      <alignment horizontal="center" vertical="center" shrinkToFit="1"/>
    </xf>
    <xf numFmtId="177" fontId="4" fillId="62" borderId="123" xfId="0" applyNumberFormat="1" applyFont="1" applyFill="1" applyBorder="1" applyAlignment="1">
      <alignment horizontal="center" vertical="center" shrinkToFit="1"/>
    </xf>
    <xf numFmtId="176" fontId="4" fillId="11" borderId="55" xfId="0" applyNumberFormat="1" applyFont="1" applyFill="1" applyBorder="1" applyAlignment="1">
      <alignment horizontal="center" vertical="center" shrinkToFit="1"/>
    </xf>
    <xf numFmtId="0" fontId="4" fillId="57" borderId="0" xfId="0" applyFont="1" applyFill="1" applyBorder="1" applyAlignment="1">
      <alignment horizontal="center" vertical="center" shrinkToFit="1"/>
    </xf>
    <xf numFmtId="0" fontId="4" fillId="57" borderId="24" xfId="0" applyFont="1" applyFill="1" applyBorder="1" applyAlignment="1">
      <alignment horizontal="center" vertical="center" shrinkToFit="1"/>
    </xf>
    <xf numFmtId="0" fontId="23" fillId="37" borderId="0" xfId="0" applyFont="1" applyFill="1" applyBorder="1" applyAlignment="1">
      <alignment horizontal="center" vertical="center" shrinkToFit="1"/>
    </xf>
    <xf numFmtId="0" fontId="23" fillId="37" borderId="24" xfId="0" applyFont="1" applyFill="1" applyBorder="1" applyAlignment="1">
      <alignment horizontal="center" vertical="center" shrinkToFit="1"/>
    </xf>
    <xf numFmtId="0" fontId="4" fillId="55" borderId="0" xfId="0" applyFont="1" applyFill="1" applyBorder="1" applyAlignment="1">
      <alignment horizontal="center" vertical="center" shrinkToFit="1"/>
    </xf>
    <xf numFmtId="0" fontId="4" fillId="55" borderId="24" xfId="0" applyFont="1" applyFill="1" applyBorder="1" applyAlignment="1">
      <alignment horizontal="center" vertical="center" shrinkToFit="1"/>
    </xf>
    <xf numFmtId="0" fontId="2" fillId="0" borderId="12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2" fillId="17" borderId="32" xfId="0" applyFont="1" applyFill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176" fontId="4" fillId="11" borderId="75" xfId="0" applyNumberFormat="1" applyFont="1" applyFill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良い" xfId="106"/>
    <cellStyle name="良い 2" xfId="107"/>
  </cellStyles>
  <dxfs count="4">
    <dxf>
      <font>
        <b/>
        <i/>
        <color rgb="FFFF0000"/>
      </font>
      <fill>
        <patternFill>
          <bgColor theme="9" tint="0.7999799847602844"/>
        </patternFill>
      </fill>
    </dxf>
    <dxf>
      <font>
        <b/>
        <i/>
        <color theme="3"/>
      </font>
      <fill>
        <patternFill>
          <bgColor theme="8" tint="0.7999799847602844"/>
        </patternFill>
      </fill>
    </dxf>
    <dxf>
      <font>
        <b/>
        <i/>
        <color theme="3"/>
      </font>
      <fill>
        <patternFill>
          <bgColor theme="8" tint="0.7999799847602844"/>
        </patternFill>
      </fill>
      <border/>
    </dxf>
    <dxf>
      <font>
        <b/>
        <i/>
        <color rgb="FFFF0000"/>
      </font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C32"/>
  <sheetViews>
    <sheetView tabSelected="1" zoomScale="50" zoomScaleNormal="50" zoomScaleSheetLayoutView="30" zoomScalePageLayoutView="0" workbookViewId="0" topLeftCell="A1">
      <pane xSplit="54" ySplit="4" topLeftCell="BC8" activePane="bottomRight" state="frozen"/>
      <selection pane="topLeft" activeCell="A1" sqref="A1"/>
      <selection pane="topRight" activeCell="BC1" sqref="BC1"/>
      <selection pane="bottomLeft" activeCell="A5" sqref="A5"/>
      <selection pane="bottomRight" activeCell="D14" sqref="D14"/>
    </sheetView>
  </sheetViews>
  <sheetFormatPr defaultColWidth="5.375" defaultRowHeight="24.75" customHeight="1"/>
  <cols>
    <col min="1" max="1" width="5.375" style="39" customWidth="1"/>
    <col min="2" max="3" width="9.875" style="38" customWidth="1"/>
    <col min="4" max="45" width="4.625" style="39" customWidth="1"/>
    <col min="46" max="54" width="6.00390625" style="39" customWidth="1"/>
    <col min="55" max="16384" width="5.375" style="39" customWidth="1"/>
  </cols>
  <sheetData>
    <row r="1" spans="1:22" ht="33">
      <c r="A1" s="68" t="s">
        <v>55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4:11" ht="16.5" thickBot="1">
      <c r="D2" s="110" t="s">
        <v>21</v>
      </c>
      <c r="E2" s="110"/>
      <c r="F2" s="110"/>
      <c r="G2" s="110"/>
      <c r="H2" s="110"/>
      <c r="I2" s="110"/>
      <c r="J2" s="110"/>
      <c r="K2" s="110"/>
    </row>
    <row r="3" spans="1:54" ht="14.25">
      <c r="A3" s="111"/>
      <c r="B3" s="112"/>
      <c r="C3" s="113"/>
      <c r="D3" s="117">
        <v>1</v>
      </c>
      <c r="E3" s="106"/>
      <c r="F3" s="106"/>
      <c r="G3" s="106">
        <v>2</v>
      </c>
      <c r="H3" s="106"/>
      <c r="I3" s="106"/>
      <c r="J3" s="106">
        <v>3</v>
      </c>
      <c r="K3" s="106"/>
      <c r="L3" s="106"/>
      <c r="M3" s="106">
        <v>4</v>
      </c>
      <c r="N3" s="106"/>
      <c r="O3" s="106"/>
      <c r="P3" s="106">
        <v>5</v>
      </c>
      <c r="Q3" s="106"/>
      <c r="R3" s="106"/>
      <c r="S3" s="106">
        <v>6</v>
      </c>
      <c r="T3" s="106"/>
      <c r="U3" s="106"/>
      <c r="V3" s="106">
        <v>7</v>
      </c>
      <c r="W3" s="106"/>
      <c r="X3" s="106"/>
      <c r="Y3" s="106">
        <v>8</v>
      </c>
      <c r="Z3" s="106"/>
      <c r="AA3" s="106"/>
      <c r="AB3" s="106">
        <v>9</v>
      </c>
      <c r="AC3" s="106"/>
      <c r="AD3" s="106"/>
      <c r="AE3" s="106">
        <v>10</v>
      </c>
      <c r="AF3" s="106"/>
      <c r="AG3" s="106"/>
      <c r="AH3" s="106">
        <v>11</v>
      </c>
      <c r="AI3" s="106"/>
      <c r="AJ3" s="106"/>
      <c r="AK3" s="106">
        <v>12</v>
      </c>
      <c r="AL3" s="106"/>
      <c r="AM3" s="106"/>
      <c r="AN3" s="106">
        <v>13</v>
      </c>
      <c r="AO3" s="106"/>
      <c r="AP3" s="106"/>
      <c r="AQ3" s="106">
        <v>14</v>
      </c>
      <c r="AR3" s="106"/>
      <c r="AS3" s="133"/>
      <c r="AT3" s="134" t="s">
        <v>22</v>
      </c>
      <c r="AU3" s="121" t="s">
        <v>24</v>
      </c>
      <c r="AV3" s="123" t="s">
        <v>25</v>
      </c>
      <c r="AW3" s="125" t="s">
        <v>26</v>
      </c>
      <c r="AX3" s="131" t="s">
        <v>23</v>
      </c>
      <c r="AY3" s="127" t="s">
        <v>27</v>
      </c>
      <c r="AZ3" s="129" t="s">
        <v>28</v>
      </c>
      <c r="BA3" s="131" t="s">
        <v>29</v>
      </c>
      <c r="BB3" s="118" t="s">
        <v>30</v>
      </c>
    </row>
    <row r="4" spans="1:54" ht="34.5" customHeight="1" thickBot="1">
      <c r="A4" s="114"/>
      <c r="B4" s="115"/>
      <c r="C4" s="116"/>
      <c r="D4" s="120" t="str">
        <f>B5</f>
        <v>サイクル東海</v>
      </c>
      <c r="E4" s="104"/>
      <c r="F4" s="104"/>
      <c r="G4" s="104" t="str">
        <f>B7</f>
        <v>JFC Wellen</v>
      </c>
      <c r="H4" s="104"/>
      <c r="I4" s="104"/>
      <c r="J4" s="104" t="str">
        <f>B9</f>
        <v>内原電機</v>
      </c>
      <c r="K4" s="104"/>
      <c r="L4" s="104"/>
      <c r="M4" s="104" t="str">
        <f>B11</f>
        <v>潮来ウェンブリー</v>
      </c>
      <c r="N4" s="104"/>
      <c r="O4" s="104"/>
      <c r="P4" s="104" t="str">
        <f>B13</f>
        <v>全神栖サッカークラブ</v>
      </c>
      <c r="Q4" s="104"/>
      <c r="R4" s="104"/>
      <c r="S4" s="104" t="str">
        <f>B15</f>
        <v>カミーザ・ドゥジィFC</v>
      </c>
      <c r="T4" s="104"/>
      <c r="U4" s="104"/>
      <c r="V4" s="104" t="str">
        <f>B17</f>
        <v>CPK</v>
      </c>
      <c r="W4" s="104"/>
      <c r="X4" s="104"/>
      <c r="Y4" s="104" t="str">
        <f>B19</f>
        <v>日立市役所サッカー部</v>
      </c>
      <c r="Z4" s="104"/>
      <c r="AA4" s="104"/>
      <c r="AB4" s="104" t="str">
        <f>B21</f>
        <v>日立プライド</v>
      </c>
      <c r="AC4" s="104"/>
      <c r="AD4" s="104"/>
      <c r="AE4" s="104" t="str">
        <f>B23</f>
        <v>日立水戸エンジニア</v>
      </c>
      <c r="AF4" s="104"/>
      <c r="AG4" s="105"/>
      <c r="AH4" s="104" t="str">
        <f>B25</f>
        <v>ファンファーレ日立</v>
      </c>
      <c r="AI4" s="104"/>
      <c r="AJ4" s="105"/>
      <c r="AK4" s="104" t="str">
        <f>B27</f>
        <v>麻生サッカークラブ１９９７</v>
      </c>
      <c r="AL4" s="104"/>
      <c r="AM4" s="105"/>
      <c r="AN4" s="104" t="str">
        <f>B29</f>
        <v>日立大みか</v>
      </c>
      <c r="AO4" s="104"/>
      <c r="AP4" s="105"/>
      <c r="AQ4" s="104" t="str">
        <f>B31</f>
        <v>ダイヤモンドFC</v>
      </c>
      <c r="AR4" s="104"/>
      <c r="AS4" s="105"/>
      <c r="AT4" s="135"/>
      <c r="AU4" s="122"/>
      <c r="AV4" s="124"/>
      <c r="AW4" s="126"/>
      <c r="AX4" s="132"/>
      <c r="AY4" s="128"/>
      <c r="AZ4" s="130"/>
      <c r="BA4" s="132"/>
      <c r="BB4" s="119"/>
    </row>
    <row r="5" spans="1:54" ht="30.75" customHeight="1" thickTop="1">
      <c r="A5" s="158">
        <v>1</v>
      </c>
      <c r="B5" s="160" t="s">
        <v>43</v>
      </c>
      <c r="C5" s="161"/>
      <c r="D5" s="164"/>
      <c r="E5" s="164"/>
      <c r="F5" s="165"/>
      <c r="G5" s="107" t="str">
        <f>IF(OR(G6="",I6=""),"",IF(G6&gt;I6,"○",IF(G6=I6,"△","●")))</f>
        <v>△</v>
      </c>
      <c r="H5" s="108"/>
      <c r="I5" s="109"/>
      <c r="J5" s="107" t="str">
        <f>IF(OR(J6="",L6=""),"",IF(J6&gt;L6,"○",IF(J6=L6,"△","●")))</f>
        <v>○</v>
      </c>
      <c r="K5" s="108"/>
      <c r="L5" s="109"/>
      <c r="M5" s="107" t="str">
        <f>IF(OR(M6="",O6=""),"",IF(M6&gt;O6,"○",IF(M6=O6,"△","●")))</f>
        <v>○</v>
      </c>
      <c r="N5" s="108"/>
      <c r="O5" s="109"/>
      <c r="P5" s="107" t="str">
        <f>IF(OR(P6="",R6=""),"",IF(P6&gt;R6,"○",IF(P6=R6,"△","●")))</f>
        <v>●</v>
      </c>
      <c r="Q5" s="108"/>
      <c r="R5" s="109"/>
      <c r="S5" s="107" t="str">
        <f>IF(OR(S6="",U6=""),"",IF(S6&gt;U6,"○",IF(S6=U6,"△","●")))</f>
        <v>●</v>
      </c>
      <c r="T5" s="108"/>
      <c r="U5" s="109"/>
      <c r="V5" s="107" t="str">
        <f>IF(OR(V6="",X6=""),"",IF(V6&gt;X6,"○",IF(V6=X6,"△","●")))</f>
        <v>●</v>
      </c>
      <c r="W5" s="108"/>
      <c r="X5" s="109"/>
      <c r="Y5" s="107" t="str">
        <f>IF(OR(Y6="",AA6=""),"",IF(Y6&gt;AA6,"○",IF(Y6=AA6,"△","●")))</f>
        <v>●</v>
      </c>
      <c r="Z5" s="108"/>
      <c r="AA5" s="109"/>
      <c r="AB5" s="107" t="str">
        <f>IF(OR(AB6="",AD6=""),"",IF(AB6&gt;AD6,"○",IF(AB6=AD6,"△","●")))</f>
        <v>●</v>
      </c>
      <c r="AC5" s="108"/>
      <c r="AD5" s="109"/>
      <c r="AE5" s="107" t="str">
        <f>IF(OR(AE6="",AG6=""),"",IF(AE6&gt;AG6,"○",IF(AE6=AG6,"△","●")))</f>
        <v>△</v>
      </c>
      <c r="AF5" s="108"/>
      <c r="AG5" s="109"/>
      <c r="AH5" s="107" t="str">
        <f>IF(OR(AH6="",AJ6=""),"",IF(AH6&gt;AJ6,"○",IF(AH6=AJ6,"△","●")))</f>
        <v>○</v>
      </c>
      <c r="AI5" s="108"/>
      <c r="AJ5" s="109"/>
      <c r="AK5" s="107" t="str">
        <f>IF(OR(AK6="",AM6=""),"",IF(AK6&gt;AM6,"○",IF(AK6=AM6,"△","●")))</f>
        <v>●</v>
      </c>
      <c r="AL5" s="108"/>
      <c r="AM5" s="109"/>
      <c r="AN5" s="107" t="str">
        <f>IF(OR(AN6="",AP6=""),"",IF(AN6&gt;AP6,"○",IF(AN6=AP6,"△","●")))</f>
        <v>△</v>
      </c>
      <c r="AO5" s="108"/>
      <c r="AP5" s="109"/>
      <c r="AQ5" s="107" t="str">
        <f>IF(OR(AQ6="",AS6=""),"",IF(AQ6&gt;AS6,"○",IF(AQ6=AS6,"△","●")))</f>
        <v>○</v>
      </c>
      <c r="AR5" s="108"/>
      <c r="AS5" s="108"/>
      <c r="AT5" s="157">
        <f>_xlfn.IFERROR(_xlfn.RANK.EQ(AX5,$AX$5:$AX$32),"")</f>
        <v>5</v>
      </c>
      <c r="AU5" s="151">
        <f>COUNTIF(G5:AS5,"○")</f>
        <v>4</v>
      </c>
      <c r="AV5" s="153">
        <f>COUNTIF(G5:AS5,"△")</f>
        <v>3</v>
      </c>
      <c r="AW5" s="155">
        <f>COUNTIF(G5:AS5,"●")</f>
        <v>6</v>
      </c>
      <c r="AX5" s="149">
        <f>AU5*3+AV5*1</f>
        <v>15</v>
      </c>
      <c r="AY5" s="169">
        <f>SUM(G6,J6,M6,P6,S6,V6,Y6,AB6,AE6,AH6,AK6,AN6,AQ6)</f>
        <v>23</v>
      </c>
      <c r="AZ5" s="171">
        <f>SUM(I6,L6,O6,R6,U6,X6,AA6,AD6,AG6,AJ6,AM6,AP6,AS6)</f>
        <v>16</v>
      </c>
      <c r="BA5" s="149">
        <f>AY5-AZ5</f>
        <v>7</v>
      </c>
      <c r="BB5" s="181">
        <f>SUM(COUNTIF(D5:AS5,{"○","△","●"}))</f>
        <v>13</v>
      </c>
    </row>
    <row r="6" spans="1:54" ht="30.75" customHeight="1">
      <c r="A6" s="159"/>
      <c r="B6" s="162"/>
      <c r="C6" s="163"/>
      <c r="D6" s="164"/>
      <c r="E6" s="164"/>
      <c r="F6" s="165"/>
      <c r="G6" s="46">
        <v>2</v>
      </c>
      <c r="H6" s="47" t="s">
        <v>31</v>
      </c>
      <c r="I6" s="48">
        <v>2</v>
      </c>
      <c r="J6" s="46">
        <v>2</v>
      </c>
      <c r="K6" s="47" t="s">
        <v>31</v>
      </c>
      <c r="L6" s="48">
        <v>0</v>
      </c>
      <c r="M6" s="46">
        <v>5</v>
      </c>
      <c r="N6" s="47" t="s">
        <v>31</v>
      </c>
      <c r="O6" s="48">
        <v>0</v>
      </c>
      <c r="P6" s="46">
        <v>1</v>
      </c>
      <c r="Q6" s="47" t="s">
        <v>31</v>
      </c>
      <c r="R6" s="48">
        <v>2</v>
      </c>
      <c r="S6" s="46">
        <v>1</v>
      </c>
      <c r="T6" s="47" t="s">
        <v>31</v>
      </c>
      <c r="U6" s="48">
        <v>4</v>
      </c>
      <c r="V6" s="46">
        <v>2</v>
      </c>
      <c r="W6" s="47" t="s">
        <v>31</v>
      </c>
      <c r="X6" s="48">
        <v>3</v>
      </c>
      <c r="Y6" s="46">
        <v>0</v>
      </c>
      <c r="Z6" s="47" t="s">
        <v>31</v>
      </c>
      <c r="AA6" s="48">
        <v>1</v>
      </c>
      <c r="AB6" s="46">
        <v>0</v>
      </c>
      <c r="AC6" s="47" t="s">
        <v>31</v>
      </c>
      <c r="AD6" s="48">
        <v>1</v>
      </c>
      <c r="AE6" s="46">
        <v>0</v>
      </c>
      <c r="AF6" s="47" t="s">
        <v>31</v>
      </c>
      <c r="AG6" s="49">
        <v>0</v>
      </c>
      <c r="AH6" s="46">
        <v>5</v>
      </c>
      <c r="AI6" s="47" t="s">
        <v>31</v>
      </c>
      <c r="AJ6" s="48">
        <v>1</v>
      </c>
      <c r="AK6" s="49">
        <v>0</v>
      </c>
      <c r="AL6" s="47" t="s">
        <v>31</v>
      </c>
      <c r="AM6" s="49">
        <v>1</v>
      </c>
      <c r="AN6" s="46">
        <v>1</v>
      </c>
      <c r="AO6" s="47" t="s">
        <v>31</v>
      </c>
      <c r="AP6" s="48">
        <v>1</v>
      </c>
      <c r="AQ6" s="49">
        <v>4</v>
      </c>
      <c r="AR6" s="47" t="s">
        <v>31</v>
      </c>
      <c r="AS6" s="49">
        <v>0</v>
      </c>
      <c r="AT6" s="157"/>
      <c r="AU6" s="152"/>
      <c r="AV6" s="154"/>
      <c r="AW6" s="156"/>
      <c r="AX6" s="150"/>
      <c r="AY6" s="170"/>
      <c r="AZ6" s="172"/>
      <c r="BA6" s="150"/>
      <c r="BB6" s="176"/>
    </row>
    <row r="7" spans="1:54" ht="30.75" customHeight="1">
      <c r="A7" s="136">
        <v>2</v>
      </c>
      <c r="B7" s="137" t="s">
        <v>49</v>
      </c>
      <c r="C7" s="138"/>
      <c r="D7" s="139" t="str">
        <f>IF(OR(D8="",F8=""),"",IF(D8&gt;F8,"○",IF(D8=F8,"△","●")))</f>
        <v>△</v>
      </c>
      <c r="E7" s="140"/>
      <c r="F7" s="141"/>
      <c r="G7" s="142"/>
      <c r="H7" s="143"/>
      <c r="I7" s="144"/>
      <c r="J7" s="148" t="str">
        <f>IF(OR(J8="",L8=""),"",IF(J8&gt;L8,"○",IF(J8=L8,"△","●")))</f>
        <v>○</v>
      </c>
      <c r="K7" s="140"/>
      <c r="L7" s="141"/>
      <c r="M7" s="148">
        <f>IF(OR(M8="",O8=""),"",IF(M8&gt;O8,"○",IF(M8=O8,"△","●")))</f>
      </c>
      <c r="N7" s="140"/>
      <c r="O7" s="141"/>
      <c r="P7" s="148" t="str">
        <f>IF(OR(P8="",R8=""),"",IF(P8&gt;R8,"○",IF(P8=R8,"△","●")))</f>
        <v>●</v>
      </c>
      <c r="Q7" s="140"/>
      <c r="R7" s="141"/>
      <c r="S7" s="148" t="str">
        <f>IF(OR(S8="",U8=""),"",IF(S8&gt;U8,"○",IF(S8=U8,"△","●")))</f>
        <v>△</v>
      </c>
      <c r="T7" s="140"/>
      <c r="U7" s="141"/>
      <c r="V7" s="148" t="str">
        <f>IF(OR(V8="",X8=""),"",IF(V8&gt;X8,"○",IF(V8=X8,"△","●")))</f>
        <v>○</v>
      </c>
      <c r="W7" s="140"/>
      <c r="X7" s="141"/>
      <c r="Y7" s="148" t="str">
        <f>IF(OR(Y8="",AA8=""),"",IF(Y8&gt;AA8,"○",IF(Y8=AA8,"△","●")))</f>
        <v>●</v>
      </c>
      <c r="Z7" s="140"/>
      <c r="AA7" s="141"/>
      <c r="AB7" s="148" t="str">
        <f>IF(OR(AB8="",AD8=""),"",IF(AB8&gt;AD8,"○",IF(AB8=AD8,"△","●")))</f>
        <v>○</v>
      </c>
      <c r="AC7" s="140"/>
      <c r="AD7" s="141"/>
      <c r="AE7" s="148" t="str">
        <f>IF(OR(AE8="",AG8=""),"",IF(AE8&gt;AG8,"○",IF(AE8=AG8,"△","●")))</f>
        <v>○</v>
      </c>
      <c r="AF7" s="140"/>
      <c r="AG7" s="141"/>
      <c r="AH7" s="148" t="str">
        <f>IF(OR(AH8="",AJ8=""),"",IF(AH8&gt;AJ8,"○",IF(AH8=AJ8,"△","●")))</f>
        <v>○</v>
      </c>
      <c r="AI7" s="140"/>
      <c r="AJ7" s="141"/>
      <c r="AK7" s="148" t="str">
        <f>IF(OR(AK8="",AM8=""),"",IF(AK8&gt;AM8,"○",IF(AK8=AM8,"△","●")))</f>
        <v>○</v>
      </c>
      <c r="AL7" s="140"/>
      <c r="AM7" s="141"/>
      <c r="AN7" s="148" t="str">
        <f>IF(OR(AN8="",AP8=""),"",IF(AN8&gt;AP8,"○",IF(AN8=AP8,"△","●")))</f>
        <v>△</v>
      </c>
      <c r="AO7" s="140"/>
      <c r="AP7" s="141"/>
      <c r="AQ7" s="148" t="str">
        <f>IF(OR(AQ8="",AS8=""),"",IF(AQ8&gt;AS8,"○",IF(AQ8=AS8,"△","●")))</f>
        <v>○</v>
      </c>
      <c r="AR7" s="140"/>
      <c r="AS7" s="140"/>
      <c r="AT7" s="167">
        <f>_xlfn.IFERROR(_xlfn.RANK.EQ(AX7,$AX$5:$AX$32),"")</f>
        <v>3</v>
      </c>
      <c r="AU7" s="177">
        <f>COUNTIF(D7:AS7,"○")</f>
        <v>7</v>
      </c>
      <c r="AV7" s="178">
        <f>COUNTIF(D7:AS7,"△")</f>
        <v>3</v>
      </c>
      <c r="AW7" s="166">
        <f>COUNTIF(D7:AS7,"●")</f>
        <v>2</v>
      </c>
      <c r="AX7" s="175">
        <f>AU7*3+AV7*1</f>
        <v>24</v>
      </c>
      <c r="AY7" s="173">
        <f>SUM(D8,J8,M8,P8,S8,V8,Y8,AB8,AE8,AH8,AK8,AN8,AQ8)</f>
        <v>33</v>
      </c>
      <c r="AZ7" s="174">
        <f>SUM(F8,L8,O8,R8,U8,X8,AA8,AD8,AG8,AJ8,AM8,AP8,AS8)</f>
        <v>13</v>
      </c>
      <c r="BA7" s="175">
        <f>AY7-AZ7</f>
        <v>20</v>
      </c>
      <c r="BB7" s="176">
        <f>SUM(COUNTIF(D7:AS7,{"○","△","●"}))</f>
        <v>12</v>
      </c>
    </row>
    <row r="8" spans="1:54" ht="30.75" customHeight="1">
      <c r="A8" s="136"/>
      <c r="B8" s="137"/>
      <c r="C8" s="138"/>
      <c r="D8" s="50">
        <v>2</v>
      </c>
      <c r="E8" s="51" t="s">
        <v>31</v>
      </c>
      <c r="F8" s="52">
        <v>2</v>
      </c>
      <c r="G8" s="145"/>
      <c r="H8" s="146"/>
      <c r="I8" s="147"/>
      <c r="J8" s="53">
        <v>1</v>
      </c>
      <c r="K8" s="51" t="s">
        <v>31</v>
      </c>
      <c r="L8" s="52">
        <v>0</v>
      </c>
      <c r="M8" s="53"/>
      <c r="N8" s="51" t="s">
        <v>31</v>
      </c>
      <c r="O8" s="52"/>
      <c r="P8" s="53">
        <v>2</v>
      </c>
      <c r="Q8" s="51" t="s">
        <v>31</v>
      </c>
      <c r="R8" s="52">
        <v>3</v>
      </c>
      <c r="S8" s="53">
        <v>2</v>
      </c>
      <c r="T8" s="51" t="s">
        <v>31</v>
      </c>
      <c r="U8" s="52">
        <v>2</v>
      </c>
      <c r="V8" s="53">
        <v>4</v>
      </c>
      <c r="W8" s="51" t="s">
        <v>31</v>
      </c>
      <c r="X8" s="52">
        <v>1</v>
      </c>
      <c r="Y8" s="53">
        <v>1</v>
      </c>
      <c r="Z8" s="51" t="s">
        <v>31</v>
      </c>
      <c r="AA8" s="52">
        <v>2</v>
      </c>
      <c r="AB8" s="53">
        <v>4</v>
      </c>
      <c r="AC8" s="51" t="s">
        <v>31</v>
      </c>
      <c r="AD8" s="52">
        <v>0</v>
      </c>
      <c r="AE8" s="53">
        <v>2</v>
      </c>
      <c r="AF8" s="51" t="s">
        <v>31</v>
      </c>
      <c r="AG8" s="54">
        <v>1</v>
      </c>
      <c r="AH8" s="53">
        <v>2</v>
      </c>
      <c r="AI8" s="51" t="s">
        <v>31</v>
      </c>
      <c r="AJ8" s="52">
        <v>0</v>
      </c>
      <c r="AK8" s="54">
        <v>3</v>
      </c>
      <c r="AL8" s="51" t="s">
        <v>31</v>
      </c>
      <c r="AM8" s="54">
        <v>1</v>
      </c>
      <c r="AN8" s="53">
        <v>1</v>
      </c>
      <c r="AO8" s="51" t="s">
        <v>31</v>
      </c>
      <c r="AP8" s="52">
        <v>1</v>
      </c>
      <c r="AQ8" s="54">
        <v>9</v>
      </c>
      <c r="AR8" s="51" t="s">
        <v>31</v>
      </c>
      <c r="AS8" s="54">
        <v>0</v>
      </c>
      <c r="AT8" s="168"/>
      <c r="AU8" s="177"/>
      <c r="AV8" s="178"/>
      <c r="AW8" s="166"/>
      <c r="AX8" s="175"/>
      <c r="AY8" s="173"/>
      <c r="AZ8" s="174"/>
      <c r="BA8" s="175"/>
      <c r="BB8" s="176"/>
    </row>
    <row r="9" spans="1:54" ht="30.75" customHeight="1">
      <c r="A9" s="159">
        <v>3</v>
      </c>
      <c r="B9" s="162" t="s">
        <v>37</v>
      </c>
      <c r="C9" s="163"/>
      <c r="D9" s="107" t="str">
        <f>IF(OR(D10="",F10=""),"",IF(D10&gt;F10,"○",IF(D10=F10,"△","●")))</f>
        <v>●</v>
      </c>
      <c r="E9" s="108"/>
      <c r="F9" s="109"/>
      <c r="G9" s="107" t="str">
        <f>IF(OR(G10="",I10=""),"",IF(G10&gt;I10,"○",IF(G10=I10,"△","●")))</f>
        <v>●</v>
      </c>
      <c r="H9" s="108"/>
      <c r="I9" s="109"/>
      <c r="J9" s="185"/>
      <c r="K9" s="164"/>
      <c r="L9" s="165"/>
      <c r="M9" s="107" t="str">
        <f>IF(OR(M10="",O10=""),"",IF(M10&gt;O10,"○",IF(M10=O10,"△","●")))</f>
        <v>○</v>
      </c>
      <c r="N9" s="108"/>
      <c r="O9" s="109"/>
      <c r="P9" s="107" t="str">
        <f>IF(OR(P10="",R10=""),"",IF(P10&gt;R10,"○",IF(P10=R10,"△","●")))</f>
        <v>△</v>
      </c>
      <c r="Q9" s="108"/>
      <c r="R9" s="109"/>
      <c r="S9" s="107" t="str">
        <f>IF(OR(S10="",U10=""),"",IF(S10&gt;U10,"○",IF(S10=U10,"△","●")))</f>
        <v>●</v>
      </c>
      <c r="T9" s="108"/>
      <c r="U9" s="109"/>
      <c r="V9" s="107">
        <f>IF(OR(V10="",X10=""),"",IF(V10&gt;X10,"○",IF(V10=X10,"△","●")))</f>
      </c>
      <c r="W9" s="108"/>
      <c r="X9" s="109"/>
      <c r="Y9" s="107" t="str">
        <f>IF(OR(Y10="",AA10=""),"",IF(Y10&gt;AA10,"○",IF(Y10=AA10,"△","●")))</f>
        <v>△</v>
      </c>
      <c r="Z9" s="108"/>
      <c r="AA9" s="109"/>
      <c r="AB9" s="107" t="str">
        <f>IF(OR(AB10="",AD10=""),"",IF(AB10&gt;AD10,"○",IF(AB10=AD10,"△","●")))</f>
        <v>○</v>
      </c>
      <c r="AC9" s="108"/>
      <c r="AD9" s="109"/>
      <c r="AE9" s="107" t="str">
        <f>IF(OR(AE10="",AG10=""),"",IF(AE10&gt;AG10,"○",IF(AE10=AG10,"△","●")))</f>
        <v>○</v>
      </c>
      <c r="AF9" s="108"/>
      <c r="AG9" s="109"/>
      <c r="AH9" s="107" t="str">
        <f>IF(OR(AH10="",AJ10=""),"",IF(AH10&gt;AJ10,"○",IF(AH10=AJ10,"△","●")))</f>
        <v>△</v>
      </c>
      <c r="AI9" s="108"/>
      <c r="AJ9" s="109"/>
      <c r="AK9" s="107">
        <f>IF(OR(AK10="",AM10=""),"",IF(AK10&gt;AM10,"○",IF(AK10=AM10,"△","●")))</f>
      </c>
      <c r="AL9" s="108"/>
      <c r="AM9" s="109"/>
      <c r="AN9" s="107" t="str">
        <f>IF(OR(AN10="",AP10=""),"",IF(AN10&gt;AP10,"○",IF(AN10=AP10,"△","●")))</f>
        <v>●</v>
      </c>
      <c r="AO9" s="108"/>
      <c r="AP9" s="109"/>
      <c r="AQ9" s="107" t="str">
        <f>IF(OR(AQ10="",AS10=""),"",IF(AQ10&gt;AS10,"○",IF(AQ10=AS10,"△","●")))</f>
        <v>△</v>
      </c>
      <c r="AR9" s="108"/>
      <c r="AS9" s="108"/>
      <c r="AT9" s="167">
        <f>_xlfn.IFERROR(_xlfn.RANK.EQ(AX9,$AX$5:$AX$32),"")</f>
        <v>9</v>
      </c>
      <c r="AU9" s="182">
        <f>COUNTIF(D9:AS9,"○")</f>
        <v>3</v>
      </c>
      <c r="AV9" s="183">
        <f>COUNTIF(D9:AS9,"△")</f>
        <v>4</v>
      </c>
      <c r="AW9" s="184">
        <f>COUNTIF(D9:AS9,"●")</f>
        <v>4</v>
      </c>
      <c r="AX9" s="175">
        <f>AU9*3+AV9*1</f>
        <v>13</v>
      </c>
      <c r="AY9" s="179">
        <f>SUM(G10,J10,M10,P10,S10,V10,Y10,AB10,AE10,D10,AK10,AH10,AN10,AQ10)</f>
        <v>13</v>
      </c>
      <c r="AZ9" s="180">
        <f>SUM(I10,L10,O10,R10,U10,X10,AA10,AD10,AG10,F10,AJ10,AM10,AP10,AS10)</f>
        <v>19</v>
      </c>
      <c r="BA9" s="175">
        <f>AY9-AZ9</f>
        <v>-6</v>
      </c>
      <c r="BB9" s="176">
        <f>SUM(COUNTIF(D9:AS9,{"○","△","●"}))</f>
        <v>11</v>
      </c>
    </row>
    <row r="10" spans="1:54" ht="30.75" customHeight="1">
      <c r="A10" s="159"/>
      <c r="B10" s="162"/>
      <c r="C10" s="163"/>
      <c r="D10" s="49">
        <v>0</v>
      </c>
      <c r="E10" s="47" t="s">
        <v>31</v>
      </c>
      <c r="F10" s="48">
        <v>2</v>
      </c>
      <c r="G10" s="46">
        <v>0</v>
      </c>
      <c r="H10" s="47" t="s">
        <v>31</v>
      </c>
      <c r="I10" s="48">
        <v>1</v>
      </c>
      <c r="J10" s="185"/>
      <c r="K10" s="164"/>
      <c r="L10" s="165"/>
      <c r="M10" s="46">
        <v>1</v>
      </c>
      <c r="N10" s="47" t="s">
        <v>31</v>
      </c>
      <c r="O10" s="48">
        <v>0</v>
      </c>
      <c r="P10" s="46">
        <v>1</v>
      </c>
      <c r="Q10" s="47" t="s">
        <v>31</v>
      </c>
      <c r="R10" s="48">
        <v>1</v>
      </c>
      <c r="S10" s="46">
        <v>0</v>
      </c>
      <c r="T10" s="47" t="s">
        <v>31</v>
      </c>
      <c r="U10" s="48">
        <v>6</v>
      </c>
      <c r="V10" s="46"/>
      <c r="W10" s="47" t="s">
        <v>31</v>
      </c>
      <c r="X10" s="48"/>
      <c r="Y10" s="46">
        <v>1</v>
      </c>
      <c r="Z10" s="47" t="s">
        <v>31</v>
      </c>
      <c r="AA10" s="48">
        <v>1</v>
      </c>
      <c r="AB10" s="46">
        <v>4</v>
      </c>
      <c r="AC10" s="47" t="s">
        <v>31</v>
      </c>
      <c r="AD10" s="48">
        <v>1</v>
      </c>
      <c r="AE10" s="46">
        <v>3</v>
      </c>
      <c r="AF10" s="47" t="s">
        <v>31</v>
      </c>
      <c r="AG10" s="49">
        <v>2</v>
      </c>
      <c r="AH10" s="46">
        <v>2</v>
      </c>
      <c r="AI10" s="47" t="s">
        <v>31</v>
      </c>
      <c r="AJ10" s="48">
        <v>2</v>
      </c>
      <c r="AK10" s="49"/>
      <c r="AL10" s="47" t="s">
        <v>31</v>
      </c>
      <c r="AM10" s="49"/>
      <c r="AN10" s="46">
        <v>0</v>
      </c>
      <c r="AO10" s="47" t="s">
        <v>31</v>
      </c>
      <c r="AP10" s="48">
        <v>2</v>
      </c>
      <c r="AQ10" s="49">
        <v>1</v>
      </c>
      <c r="AR10" s="47" t="s">
        <v>31</v>
      </c>
      <c r="AS10" s="49">
        <v>1</v>
      </c>
      <c r="AT10" s="168"/>
      <c r="AU10" s="182"/>
      <c r="AV10" s="183"/>
      <c r="AW10" s="184"/>
      <c r="AX10" s="175"/>
      <c r="AY10" s="179"/>
      <c r="AZ10" s="180"/>
      <c r="BA10" s="175"/>
      <c r="BB10" s="176"/>
    </row>
    <row r="11" spans="1:54" ht="30.75" customHeight="1">
      <c r="A11" s="136">
        <v>4</v>
      </c>
      <c r="B11" s="137" t="s">
        <v>34</v>
      </c>
      <c r="C11" s="138"/>
      <c r="D11" s="139" t="str">
        <f>IF(OR(D12="",F12=""),"",IF(D12&gt;F12,"○",IF(D12=F12,"△","●")))</f>
        <v>●</v>
      </c>
      <c r="E11" s="140"/>
      <c r="F11" s="141"/>
      <c r="G11" s="148">
        <f>IF(OR(G12="",I12=""),"",IF(G12&gt;I12,"○",IF(G12=I12,"△","●")))</f>
      </c>
      <c r="H11" s="140"/>
      <c r="I11" s="141"/>
      <c r="J11" s="148" t="str">
        <f>IF(OR(J12="",L12=""),"",IF(J12&gt;L12,"○",IF(J12=L12,"△","●")))</f>
        <v>●</v>
      </c>
      <c r="K11" s="140"/>
      <c r="L11" s="141"/>
      <c r="M11" s="142"/>
      <c r="N11" s="143"/>
      <c r="O11" s="144"/>
      <c r="P11" s="148" t="str">
        <f>IF(OR(P12="",R12=""),"",IF(P12&gt;R12,"○",IF(P12=R12,"△","●")))</f>
        <v>●</v>
      </c>
      <c r="Q11" s="140"/>
      <c r="R11" s="141"/>
      <c r="S11" s="148" t="str">
        <f>IF(OR(S12="",U12=""),"",IF(S12&gt;U12,"○",IF(S12=U12,"△","●")))</f>
        <v>●</v>
      </c>
      <c r="T11" s="140"/>
      <c r="U11" s="141"/>
      <c r="V11" s="148" t="str">
        <f>IF(OR(V12="",X12=""),"",IF(V12&gt;X12,"○",IF(V12=X12,"△","●")))</f>
        <v>●</v>
      </c>
      <c r="W11" s="140"/>
      <c r="X11" s="141"/>
      <c r="Y11" s="148">
        <f>IF(OR(Y12="",AA12=""),"",IF(Y12&gt;AA12,"○",IF(Y12=AA12,"△","●")))</f>
      </c>
      <c r="Z11" s="140"/>
      <c r="AA11" s="141"/>
      <c r="AB11" s="148" t="str">
        <f>IF(OR(AB12="",AD12=""),"",IF(AB12&gt;AD12,"○",IF(AB12=AD12,"△","●")))</f>
        <v>△</v>
      </c>
      <c r="AC11" s="140"/>
      <c r="AD11" s="141"/>
      <c r="AE11" s="148" t="str">
        <f>IF(OR(AE12="",AG12=""),"",IF(AE12&gt;AG12,"○",IF(AE12=AG12,"△","●")))</f>
        <v>○</v>
      </c>
      <c r="AF11" s="140"/>
      <c r="AG11" s="141"/>
      <c r="AH11" s="148" t="str">
        <f>IF(OR(AH12="",AJ12=""),"",IF(AH12&gt;AJ12,"○",IF(AH12=AJ12,"△","●")))</f>
        <v>●</v>
      </c>
      <c r="AI11" s="140"/>
      <c r="AJ11" s="141"/>
      <c r="AK11" s="148" t="str">
        <f>IF(OR(AK12="",AM12=""),"",IF(AK12&gt;AM12,"○",IF(AK12=AM12,"△","●")))</f>
        <v>△</v>
      </c>
      <c r="AL11" s="140"/>
      <c r="AM11" s="141"/>
      <c r="AN11" s="148">
        <f>IF(OR(AN12="",AP12=""),"",IF(AN12&gt;AP12,"○",IF(AN12=AP12,"△","●")))</f>
      </c>
      <c r="AO11" s="140"/>
      <c r="AP11" s="141"/>
      <c r="AQ11" s="148" t="str">
        <f>IF(OR(AQ12="",AS12=""),"",IF(AQ12&gt;AS12,"○",IF(AQ12=AS12,"△","●")))</f>
        <v>○</v>
      </c>
      <c r="AR11" s="140"/>
      <c r="AS11" s="140"/>
      <c r="AT11" s="167">
        <f>_xlfn.IFERROR(_xlfn.RANK.EQ(AX11,$AX$5:$AX$32),"")</f>
        <v>12</v>
      </c>
      <c r="AU11" s="177">
        <f>COUNTIF(D11:AS11,"○")</f>
        <v>2</v>
      </c>
      <c r="AV11" s="178">
        <f>COUNTIF(D11:AS11,"△")</f>
        <v>2</v>
      </c>
      <c r="AW11" s="166">
        <f>COUNTIF(D11:AS11,"●")</f>
        <v>6</v>
      </c>
      <c r="AX11" s="175">
        <f>AU11*3+AV11*1</f>
        <v>8</v>
      </c>
      <c r="AY11" s="173">
        <f>SUM(G12,J12,AQ12,P12,S12,V12,Y12,AB12,D12,AE12,AH12,AK12,AN12,AQ132)</f>
        <v>8</v>
      </c>
      <c r="AZ11" s="174">
        <f>SUM(I12,L12,O12,R12,U12,X12,AA12,AD12,AG12,F12,AJ12,AM12,AP12,AS12)</f>
        <v>29</v>
      </c>
      <c r="BA11" s="175">
        <f>AY11-AZ11</f>
        <v>-21</v>
      </c>
      <c r="BB11" s="176">
        <f>SUM(COUNTIF(D11:AS11,{"○","△","●"}))</f>
        <v>10</v>
      </c>
    </row>
    <row r="12" spans="1:54" ht="30.75" customHeight="1">
      <c r="A12" s="136"/>
      <c r="B12" s="137"/>
      <c r="C12" s="138"/>
      <c r="D12" s="50">
        <v>0</v>
      </c>
      <c r="E12" s="51" t="s">
        <v>31</v>
      </c>
      <c r="F12" s="54">
        <v>5</v>
      </c>
      <c r="G12" s="53"/>
      <c r="H12" s="51" t="s">
        <v>31</v>
      </c>
      <c r="I12" s="52"/>
      <c r="J12" s="53">
        <v>0</v>
      </c>
      <c r="K12" s="51" t="s">
        <v>31</v>
      </c>
      <c r="L12" s="52">
        <v>1</v>
      </c>
      <c r="M12" s="145"/>
      <c r="N12" s="146"/>
      <c r="O12" s="147"/>
      <c r="P12" s="53">
        <v>0</v>
      </c>
      <c r="Q12" s="51" t="s">
        <v>31</v>
      </c>
      <c r="R12" s="52">
        <v>7</v>
      </c>
      <c r="S12" s="53">
        <v>1</v>
      </c>
      <c r="T12" s="51" t="s">
        <v>31</v>
      </c>
      <c r="U12" s="52">
        <v>7</v>
      </c>
      <c r="V12" s="53">
        <v>1</v>
      </c>
      <c r="W12" s="51" t="s">
        <v>31</v>
      </c>
      <c r="X12" s="52">
        <v>4</v>
      </c>
      <c r="Y12" s="53"/>
      <c r="Z12" s="51" t="s">
        <v>31</v>
      </c>
      <c r="AA12" s="52"/>
      <c r="AB12" s="53">
        <v>1</v>
      </c>
      <c r="AC12" s="51" t="s">
        <v>31</v>
      </c>
      <c r="AD12" s="52">
        <v>1</v>
      </c>
      <c r="AE12" s="53">
        <v>3</v>
      </c>
      <c r="AF12" s="51" t="s">
        <v>31</v>
      </c>
      <c r="AG12" s="54">
        <v>2</v>
      </c>
      <c r="AH12" s="53">
        <v>0</v>
      </c>
      <c r="AI12" s="51" t="s">
        <v>31</v>
      </c>
      <c r="AJ12" s="52">
        <v>1</v>
      </c>
      <c r="AK12" s="54">
        <v>1</v>
      </c>
      <c r="AL12" s="51" t="s">
        <v>31</v>
      </c>
      <c r="AM12" s="54">
        <v>1</v>
      </c>
      <c r="AN12" s="53"/>
      <c r="AO12" s="51" t="s">
        <v>31</v>
      </c>
      <c r="AP12" s="52"/>
      <c r="AQ12" s="54">
        <v>1</v>
      </c>
      <c r="AR12" s="51" t="s">
        <v>31</v>
      </c>
      <c r="AS12" s="54">
        <v>0</v>
      </c>
      <c r="AT12" s="168"/>
      <c r="AU12" s="177"/>
      <c r="AV12" s="178"/>
      <c r="AW12" s="166"/>
      <c r="AX12" s="175"/>
      <c r="AY12" s="173"/>
      <c r="AZ12" s="174"/>
      <c r="BA12" s="175"/>
      <c r="BB12" s="176"/>
    </row>
    <row r="13" spans="1:54" ht="30.75" customHeight="1">
      <c r="A13" s="159">
        <v>5</v>
      </c>
      <c r="B13" s="162" t="s">
        <v>36</v>
      </c>
      <c r="C13" s="163"/>
      <c r="D13" s="107" t="str">
        <f>IF(OR(D14="",F14=""),"",IF(D14&gt;F14,"○",IF(D14=F14,"△","●")))</f>
        <v>○</v>
      </c>
      <c r="E13" s="108"/>
      <c r="F13" s="109"/>
      <c r="G13" s="107" t="str">
        <f>IF(OR(G14="",I14=""),"",IF(G14&gt;I14,"○",IF(G14=I14,"△","●")))</f>
        <v>○</v>
      </c>
      <c r="H13" s="108"/>
      <c r="I13" s="109"/>
      <c r="J13" s="107" t="str">
        <f>IF(OR(J14="",L14=""),"",IF(J14&gt;L14,"○",IF(J14=L14,"△","●")))</f>
        <v>△</v>
      </c>
      <c r="K13" s="108"/>
      <c r="L13" s="109"/>
      <c r="M13" s="107" t="str">
        <f>IF(OR(M14="",O14=""),"",IF(M14&gt;O14,"○",IF(M14=O14,"△","●")))</f>
        <v>○</v>
      </c>
      <c r="N13" s="108"/>
      <c r="O13" s="109"/>
      <c r="P13" s="185"/>
      <c r="Q13" s="164"/>
      <c r="R13" s="165"/>
      <c r="S13" s="107" t="str">
        <f>IF(OR(S14="",U14=""),"",IF(S14&gt;U14,"○",IF(S14=U14,"△","●")))</f>
        <v>○</v>
      </c>
      <c r="T13" s="108"/>
      <c r="U13" s="109"/>
      <c r="V13" s="107" t="str">
        <f>IF(OR(V14="",X14=""),"",IF(V14&gt;X14,"○",IF(V14=X14,"△","●")))</f>
        <v>●</v>
      </c>
      <c r="W13" s="108"/>
      <c r="X13" s="109"/>
      <c r="Y13" s="107" t="str">
        <f>IF(OR(Y14="",AA14=""),"",IF(Y14&gt;AA14,"○",IF(Y14=AA14,"△","●")))</f>
        <v>○</v>
      </c>
      <c r="Z13" s="108"/>
      <c r="AA13" s="109"/>
      <c r="AB13" s="107" t="str">
        <f>IF(OR(AB14="",AD14=""),"",IF(AB14&gt;AD14,"○",IF(AB14=AD14,"△","●")))</f>
        <v>○</v>
      </c>
      <c r="AC13" s="108"/>
      <c r="AD13" s="109"/>
      <c r="AE13" s="107" t="str">
        <f>IF(OR(AE14="",AG14=""),"",IF(AE14&gt;AG14,"○",IF(AE14=AG14,"△","●")))</f>
        <v>○</v>
      </c>
      <c r="AF13" s="108"/>
      <c r="AG13" s="109"/>
      <c r="AH13" s="107" t="str">
        <f>IF(OR(AH14="",AJ14=""),"",IF(AH14&gt;AJ14,"○",IF(AH14=AJ14,"△","●")))</f>
        <v>○</v>
      </c>
      <c r="AI13" s="108"/>
      <c r="AJ13" s="109"/>
      <c r="AK13" s="107" t="str">
        <f>IF(OR(AK14="",AM14=""),"",IF(AK14&gt;AM14,"○",IF(AK14=AM14,"△","●")))</f>
        <v>●</v>
      </c>
      <c r="AL13" s="108"/>
      <c r="AM13" s="109"/>
      <c r="AN13" s="107" t="str">
        <f>IF(OR(AN14="",AP14=""),"",IF(AN14&gt;AP14,"○",IF(AN14=AP14,"△","●")))</f>
        <v>○</v>
      </c>
      <c r="AO13" s="108"/>
      <c r="AP13" s="109"/>
      <c r="AQ13" s="107" t="str">
        <f>IF(OR(AQ14="",AS14=""),"",IF(AQ14&gt;AS14,"○",IF(AQ14=AS14,"△","●")))</f>
        <v>○</v>
      </c>
      <c r="AR13" s="108"/>
      <c r="AS13" s="108"/>
      <c r="AT13" s="167">
        <f>_xlfn.IFERROR(_xlfn.RANK.EQ(AX13,$AX$5:$AX$32),"")</f>
        <v>1</v>
      </c>
      <c r="AU13" s="182">
        <f>COUNTIF(D13:AS13,"○")</f>
        <v>10</v>
      </c>
      <c r="AV13" s="183">
        <f>COUNTIF(D13:AS13,"△")</f>
        <v>1</v>
      </c>
      <c r="AW13" s="184">
        <f>COUNTIF(D13:AS13,"●")</f>
        <v>2</v>
      </c>
      <c r="AX13" s="175">
        <f>AU13*3+AV13*1</f>
        <v>31</v>
      </c>
      <c r="AY13" s="179">
        <f>SUM(G14,J14,M14,P14,S14,V14,Y14,AB14,AE14,D14,AH14,AK14,AN14,AQ14)</f>
        <v>46</v>
      </c>
      <c r="AZ13" s="180">
        <f>SUM(I14,L14,O14,R14,U14,X14,AA14,AD14,AG14,F14,AJ14,AM14,AP14,AS14)</f>
        <v>18</v>
      </c>
      <c r="BA13" s="175">
        <f>AY13-AZ13</f>
        <v>28</v>
      </c>
      <c r="BB13" s="176">
        <f>SUM(COUNTIF(D13:AS13,{"○","△","●"}))</f>
        <v>13</v>
      </c>
    </row>
    <row r="14" spans="1:54" ht="30.75" customHeight="1">
      <c r="A14" s="159"/>
      <c r="B14" s="162"/>
      <c r="C14" s="163"/>
      <c r="D14" s="46">
        <v>2</v>
      </c>
      <c r="E14" s="47" t="s">
        <v>31</v>
      </c>
      <c r="F14" s="49">
        <v>1</v>
      </c>
      <c r="G14" s="46">
        <v>3</v>
      </c>
      <c r="H14" s="47" t="s">
        <v>31</v>
      </c>
      <c r="I14" s="48">
        <v>2</v>
      </c>
      <c r="J14" s="46">
        <v>1</v>
      </c>
      <c r="K14" s="47" t="s">
        <v>31</v>
      </c>
      <c r="L14" s="48">
        <v>1</v>
      </c>
      <c r="M14" s="46">
        <v>7</v>
      </c>
      <c r="N14" s="47" t="s">
        <v>31</v>
      </c>
      <c r="O14" s="48">
        <v>0</v>
      </c>
      <c r="P14" s="185"/>
      <c r="Q14" s="164"/>
      <c r="R14" s="165"/>
      <c r="S14" s="46">
        <v>5</v>
      </c>
      <c r="T14" s="47" t="s">
        <v>31</v>
      </c>
      <c r="U14" s="48">
        <v>4</v>
      </c>
      <c r="V14" s="46">
        <v>1</v>
      </c>
      <c r="W14" s="47" t="s">
        <v>31</v>
      </c>
      <c r="X14" s="48">
        <v>2</v>
      </c>
      <c r="Y14" s="46">
        <v>3</v>
      </c>
      <c r="Z14" s="47" t="s">
        <v>31</v>
      </c>
      <c r="AA14" s="48">
        <v>2</v>
      </c>
      <c r="AB14" s="46">
        <v>5</v>
      </c>
      <c r="AC14" s="47" t="s">
        <v>31</v>
      </c>
      <c r="AD14" s="48">
        <v>1</v>
      </c>
      <c r="AE14" s="49">
        <v>4</v>
      </c>
      <c r="AF14" s="47" t="s">
        <v>31</v>
      </c>
      <c r="AG14" s="49">
        <v>1</v>
      </c>
      <c r="AH14" s="46">
        <v>7</v>
      </c>
      <c r="AI14" s="47" t="s">
        <v>31</v>
      </c>
      <c r="AJ14" s="48">
        <v>2</v>
      </c>
      <c r="AK14" s="49">
        <v>0</v>
      </c>
      <c r="AL14" s="47" t="s">
        <v>31</v>
      </c>
      <c r="AM14" s="49">
        <v>2</v>
      </c>
      <c r="AN14" s="46">
        <v>3</v>
      </c>
      <c r="AO14" s="47" t="s">
        <v>31</v>
      </c>
      <c r="AP14" s="48">
        <v>0</v>
      </c>
      <c r="AQ14" s="49">
        <v>5</v>
      </c>
      <c r="AR14" s="47" t="s">
        <v>31</v>
      </c>
      <c r="AS14" s="49">
        <v>0</v>
      </c>
      <c r="AT14" s="168"/>
      <c r="AU14" s="182"/>
      <c r="AV14" s="183"/>
      <c r="AW14" s="184"/>
      <c r="AX14" s="175"/>
      <c r="AY14" s="179"/>
      <c r="AZ14" s="180"/>
      <c r="BA14" s="175"/>
      <c r="BB14" s="176"/>
    </row>
    <row r="15" spans="1:54" ht="30.75" customHeight="1">
      <c r="A15" s="136">
        <v>6</v>
      </c>
      <c r="B15" s="137" t="s">
        <v>44</v>
      </c>
      <c r="C15" s="138"/>
      <c r="D15" s="139" t="str">
        <f>IF(OR(D16="",F16=""),"",IF(D16&gt;F16,"○",IF(D16=F16,"△","●")))</f>
        <v>○</v>
      </c>
      <c r="E15" s="140"/>
      <c r="F15" s="141"/>
      <c r="G15" s="148" t="str">
        <f>IF(OR(G16="",I16=""),"",IF(G16&gt;I16,"○",IF(G16=I16,"△","●")))</f>
        <v>△</v>
      </c>
      <c r="H15" s="140"/>
      <c r="I15" s="141"/>
      <c r="J15" s="148" t="str">
        <f>IF(OR(J16="",L16=""),"",IF(J16&gt;L16,"○",IF(J16=L16,"△","●")))</f>
        <v>○</v>
      </c>
      <c r="K15" s="140"/>
      <c r="L15" s="141"/>
      <c r="M15" s="148" t="str">
        <f>IF(OR(M16="",O16=""),"",IF(M16&gt;O16,"○",IF(M16=O16,"△","●")))</f>
        <v>○</v>
      </c>
      <c r="N15" s="140"/>
      <c r="O15" s="141"/>
      <c r="P15" s="148" t="str">
        <f>IF(OR(P16="",R16=""),"",IF(P16&gt;R16,"○",IF(P16=R16,"△","●")))</f>
        <v>●</v>
      </c>
      <c r="Q15" s="140"/>
      <c r="R15" s="141"/>
      <c r="S15" s="142"/>
      <c r="T15" s="143"/>
      <c r="U15" s="144"/>
      <c r="V15" s="148">
        <f>IF(OR(V16="",X16=""),"",IF(V16&gt;X16,"○",IF(V16=X16,"△","●")))</f>
      </c>
      <c r="W15" s="140"/>
      <c r="X15" s="141"/>
      <c r="Y15" s="148" t="str">
        <f>IF(OR(Y16="",AA16=""),"",IF(Y16&gt;AA16,"○",IF(Y16=AA16,"△","●")))</f>
        <v>○</v>
      </c>
      <c r="Z15" s="140"/>
      <c r="AA15" s="141"/>
      <c r="AB15" s="148" t="str">
        <f>IF(OR(AB16="",AD16=""),"",IF(AB16&gt;AD16,"○",IF(AB16=AD16,"△","●")))</f>
        <v>○</v>
      </c>
      <c r="AC15" s="140"/>
      <c r="AD15" s="141"/>
      <c r="AE15" s="148" t="str">
        <f>IF(OR(AE16="",AG16=""),"",IF(AE16&gt;AG16,"○",IF(AE16=AG16,"△","●")))</f>
        <v>●</v>
      </c>
      <c r="AF15" s="140"/>
      <c r="AG15" s="141"/>
      <c r="AH15" s="148" t="str">
        <f>IF(OR(AH16="",AJ16=""),"",IF(AH16&gt;AJ16,"○",IF(AH16=AJ16,"△","●")))</f>
        <v>○</v>
      </c>
      <c r="AI15" s="140"/>
      <c r="AJ15" s="141"/>
      <c r="AK15" s="148">
        <f>IF(OR(AK16="",AM16=""),"",IF(AK16&gt;AM16,"○",IF(AK16=AM16,"△","●")))</f>
      </c>
      <c r="AL15" s="140"/>
      <c r="AM15" s="141"/>
      <c r="AN15" s="148" t="str">
        <f>IF(OR(AN16="",AP16=""),"",IF(AN16&gt;AP16,"○",IF(AN16=AP16,"△","●")))</f>
        <v>○</v>
      </c>
      <c r="AO15" s="140"/>
      <c r="AP15" s="141"/>
      <c r="AQ15" s="148" t="str">
        <f>IF(OR(AQ16="",AS16=""),"",IF(AQ16&gt;AS16,"○",IF(AQ16=AS16,"△","●")))</f>
        <v>○</v>
      </c>
      <c r="AR15" s="140"/>
      <c r="AS15" s="140"/>
      <c r="AT15" s="167">
        <f>_xlfn.IFERROR(_xlfn.RANK.EQ(AX15,$AX$5:$AX$32),"")</f>
        <v>2</v>
      </c>
      <c r="AU15" s="177">
        <f>COUNTIF(D15:AS15,"○")</f>
        <v>8</v>
      </c>
      <c r="AV15" s="178">
        <f>COUNTIF(D15:AS15,"△")</f>
        <v>1</v>
      </c>
      <c r="AW15" s="166">
        <f>COUNTIF(D15:AS15,"●")</f>
        <v>2</v>
      </c>
      <c r="AX15" s="175">
        <f>AU15*3+AV15*1</f>
        <v>25</v>
      </c>
      <c r="AY15" s="173">
        <f>SUM(G16,J16,M16,P16,V16,Y16,AB16,AE16,D16,AH16,AK16,AN16,AQ16)</f>
        <v>44</v>
      </c>
      <c r="AZ15" s="174">
        <f>SUM(I16,L16,O16,R16,F16,X16,AA16,AD16,AG16,AJ16,AM16,AP16,AS16)</f>
        <v>20</v>
      </c>
      <c r="BA15" s="175">
        <f>AY15-AZ15</f>
        <v>24</v>
      </c>
      <c r="BB15" s="176">
        <f>SUM(COUNTIF(D15:AS15,{"○","△","●"}))</f>
        <v>11</v>
      </c>
    </row>
    <row r="16" spans="1:54" ht="30.75" customHeight="1">
      <c r="A16" s="136"/>
      <c r="B16" s="137"/>
      <c r="C16" s="138"/>
      <c r="D16" s="50">
        <v>4</v>
      </c>
      <c r="E16" s="51" t="s">
        <v>31</v>
      </c>
      <c r="F16" s="54">
        <v>1</v>
      </c>
      <c r="G16" s="53">
        <v>2</v>
      </c>
      <c r="H16" s="51" t="s">
        <v>31</v>
      </c>
      <c r="I16" s="52">
        <v>2</v>
      </c>
      <c r="J16" s="53">
        <v>6</v>
      </c>
      <c r="K16" s="51" t="s">
        <v>31</v>
      </c>
      <c r="L16" s="52">
        <v>0</v>
      </c>
      <c r="M16" s="53">
        <v>7</v>
      </c>
      <c r="N16" s="51" t="s">
        <v>31</v>
      </c>
      <c r="O16" s="52">
        <v>1</v>
      </c>
      <c r="P16" s="53">
        <v>4</v>
      </c>
      <c r="Q16" s="51" t="s">
        <v>31</v>
      </c>
      <c r="R16" s="52">
        <v>5</v>
      </c>
      <c r="S16" s="145"/>
      <c r="T16" s="146"/>
      <c r="U16" s="147"/>
      <c r="V16" s="53"/>
      <c r="W16" s="51" t="s">
        <v>31</v>
      </c>
      <c r="X16" s="52"/>
      <c r="Y16" s="53">
        <v>3</v>
      </c>
      <c r="Z16" s="51" t="s">
        <v>31</v>
      </c>
      <c r="AA16" s="52">
        <v>2</v>
      </c>
      <c r="AB16" s="53">
        <v>4</v>
      </c>
      <c r="AC16" s="51" t="s">
        <v>31</v>
      </c>
      <c r="AD16" s="52">
        <v>0</v>
      </c>
      <c r="AE16" s="54">
        <v>2</v>
      </c>
      <c r="AF16" s="51" t="s">
        <v>31</v>
      </c>
      <c r="AG16" s="54">
        <v>4</v>
      </c>
      <c r="AH16" s="53">
        <v>4</v>
      </c>
      <c r="AI16" s="51" t="s">
        <v>31</v>
      </c>
      <c r="AJ16" s="52">
        <v>1</v>
      </c>
      <c r="AK16" s="54"/>
      <c r="AL16" s="51" t="s">
        <v>31</v>
      </c>
      <c r="AM16" s="54"/>
      <c r="AN16" s="53">
        <v>5</v>
      </c>
      <c r="AO16" s="51" t="s">
        <v>31</v>
      </c>
      <c r="AP16" s="52">
        <v>3</v>
      </c>
      <c r="AQ16" s="54">
        <v>3</v>
      </c>
      <c r="AR16" s="51" t="s">
        <v>31</v>
      </c>
      <c r="AS16" s="54">
        <v>1</v>
      </c>
      <c r="AT16" s="168"/>
      <c r="AU16" s="177"/>
      <c r="AV16" s="178"/>
      <c r="AW16" s="166"/>
      <c r="AX16" s="175"/>
      <c r="AY16" s="173"/>
      <c r="AZ16" s="174"/>
      <c r="BA16" s="175"/>
      <c r="BB16" s="176"/>
    </row>
    <row r="17" spans="1:54" ht="30.75" customHeight="1">
      <c r="A17" s="159">
        <v>7</v>
      </c>
      <c r="B17" s="162" t="s">
        <v>45</v>
      </c>
      <c r="C17" s="163"/>
      <c r="D17" s="107" t="str">
        <f>IF(OR(D18="",F18=""),"",IF(D18&gt;F18,"○",IF(D18=F18,"△","●")))</f>
        <v>○</v>
      </c>
      <c r="E17" s="108"/>
      <c r="F17" s="109"/>
      <c r="G17" s="107" t="str">
        <f>IF(OR(G18="",I18=""),"",IF(G18&gt;I18,"○",IF(G18=I18,"△","●")))</f>
        <v>●</v>
      </c>
      <c r="H17" s="108"/>
      <c r="I17" s="109"/>
      <c r="J17" s="107">
        <f>IF(OR(J18="",L18=""),"",IF(J18&gt;L18,"○",IF(J18=L18,"△","●")))</f>
      </c>
      <c r="K17" s="108"/>
      <c r="L17" s="109"/>
      <c r="M17" s="107" t="str">
        <f>IF(OR(M18="",O18=""),"",IF(M18&gt;O18,"○",IF(M18=O18,"△","●")))</f>
        <v>○</v>
      </c>
      <c r="N17" s="108"/>
      <c r="O17" s="109"/>
      <c r="P17" s="107" t="str">
        <f>IF(OR(P18="",R18=""),"",IF(P18&gt;R18,"○",IF(P18=R18,"△","●")))</f>
        <v>○</v>
      </c>
      <c r="Q17" s="108"/>
      <c r="R17" s="109"/>
      <c r="S17" s="107">
        <f>IF(OR(S18="",U18=""),"",IF(S18&gt;U18,"○",IF(S18=U18,"△","●")))</f>
      </c>
      <c r="T17" s="108"/>
      <c r="U17" s="109"/>
      <c r="V17" s="185"/>
      <c r="W17" s="164"/>
      <c r="X17" s="165"/>
      <c r="Y17" s="107" t="str">
        <f>IF(OR(Y18="",AA18=""),"",IF(Y18&gt;AA18,"○",IF(Y18=AA18,"△","●")))</f>
        <v>○</v>
      </c>
      <c r="Z17" s="108"/>
      <c r="AA17" s="109"/>
      <c r="AB17" s="107">
        <f>IF(OR(AB18="",AD18=""),"",IF(AB18&gt;AD18,"○",IF(AB18=AD18,"△","●")))</f>
      </c>
      <c r="AC17" s="108"/>
      <c r="AD17" s="109"/>
      <c r="AE17" s="107" t="str">
        <f>IF(OR(AE18="",AG18=""),"",IF(AE18&gt;AG18,"○",IF(AE18=AG18,"△","●")))</f>
        <v>△</v>
      </c>
      <c r="AF17" s="108"/>
      <c r="AG17" s="109"/>
      <c r="AH17" s="107" t="str">
        <f>IF(OR(AH18="",AJ18=""),"",IF(AH18&gt;AJ18,"○",IF(AH18=AJ18,"△","●")))</f>
        <v>○</v>
      </c>
      <c r="AI17" s="108"/>
      <c r="AJ17" s="109"/>
      <c r="AK17" s="107" t="str">
        <f>IF(OR(AK18="",AM18=""),"",IF(AK18&gt;AM18,"○",IF(AK18=AM18,"△","●")))</f>
        <v>○</v>
      </c>
      <c r="AL17" s="108"/>
      <c r="AM17" s="109"/>
      <c r="AN17" s="107" t="str">
        <f>IF(OR(AN18="",AP18=""),"",IF(AN18&gt;AP18,"○",IF(AN18=AP18,"△","●")))</f>
        <v>○</v>
      </c>
      <c r="AO17" s="108"/>
      <c r="AP17" s="109"/>
      <c r="AQ17" s="107" t="str">
        <f>IF(OR(AQ18="",AS18=""),"",IF(AQ18&gt;AS18,"○",IF(AQ18=AS18,"△","●")))</f>
        <v>●</v>
      </c>
      <c r="AR17" s="108"/>
      <c r="AS17" s="108"/>
      <c r="AT17" s="167">
        <f>_xlfn.IFERROR(_xlfn.RANK.EQ(AX17,$AX$5:$AX$32),"")</f>
        <v>4</v>
      </c>
      <c r="AU17" s="182">
        <f>COUNTIF(D17:AS17,"○")</f>
        <v>7</v>
      </c>
      <c r="AV17" s="183">
        <f>COUNTIF(D17:AS17,"△")</f>
        <v>1</v>
      </c>
      <c r="AW17" s="184">
        <f>COUNTIF(D17:AS17,"●")</f>
        <v>2</v>
      </c>
      <c r="AX17" s="175">
        <f>AU17*3+AV17*1-3</f>
        <v>19</v>
      </c>
      <c r="AY17" s="179">
        <f>SUM(G18,J18,M18,P18,S18,D18,Y18,AB18,AE18,AH18,AK18,AN18,AQ18)</f>
        <v>27</v>
      </c>
      <c r="AZ17" s="180">
        <f>SUM(I18,L18,O18,R18,U18,F18,AA18,AD18,AG18,AJ18,AM18,AP18,AS18)</f>
        <v>17</v>
      </c>
      <c r="BA17" s="175">
        <f>AY17-AZ17</f>
        <v>10</v>
      </c>
      <c r="BB17" s="176">
        <f>SUM(COUNTIF(D17:AS17,{"○","△","●"}))</f>
        <v>10</v>
      </c>
    </row>
    <row r="18" spans="1:54" ht="30.75" customHeight="1">
      <c r="A18" s="159"/>
      <c r="B18" s="162"/>
      <c r="C18" s="163"/>
      <c r="D18" s="46">
        <v>3</v>
      </c>
      <c r="E18" s="47" t="s">
        <v>31</v>
      </c>
      <c r="F18" s="48">
        <v>2</v>
      </c>
      <c r="G18" s="46">
        <v>1</v>
      </c>
      <c r="H18" s="47" t="s">
        <v>31</v>
      </c>
      <c r="I18" s="48">
        <v>4</v>
      </c>
      <c r="J18" s="46"/>
      <c r="K18" s="47" t="s">
        <v>31</v>
      </c>
      <c r="L18" s="48"/>
      <c r="M18" s="46">
        <v>4</v>
      </c>
      <c r="N18" s="47" t="s">
        <v>31</v>
      </c>
      <c r="O18" s="48">
        <v>1</v>
      </c>
      <c r="P18" s="46">
        <v>2</v>
      </c>
      <c r="Q18" s="47" t="s">
        <v>31</v>
      </c>
      <c r="R18" s="48">
        <v>1</v>
      </c>
      <c r="S18" s="46"/>
      <c r="T18" s="47" t="s">
        <v>31</v>
      </c>
      <c r="U18" s="48"/>
      <c r="V18" s="185"/>
      <c r="W18" s="164"/>
      <c r="X18" s="165"/>
      <c r="Y18" s="46">
        <v>2</v>
      </c>
      <c r="Z18" s="47" t="s">
        <v>31</v>
      </c>
      <c r="AA18" s="48">
        <v>1</v>
      </c>
      <c r="AB18" s="46"/>
      <c r="AC18" s="47" t="s">
        <v>31</v>
      </c>
      <c r="AD18" s="48"/>
      <c r="AE18" s="46">
        <v>2</v>
      </c>
      <c r="AF18" s="47" t="s">
        <v>31</v>
      </c>
      <c r="AG18" s="49">
        <v>2</v>
      </c>
      <c r="AH18" s="46">
        <v>7</v>
      </c>
      <c r="AI18" s="47" t="s">
        <v>31</v>
      </c>
      <c r="AJ18" s="49">
        <v>1</v>
      </c>
      <c r="AK18" s="46">
        <v>4</v>
      </c>
      <c r="AL18" s="47" t="s">
        <v>31</v>
      </c>
      <c r="AM18" s="49">
        <v>1</v>
      </c>
      <c r="AN18" s="46">
        <v>2</v>
      </c>
      <c r="AO18" s="47" t="s">
        <v>31</v>
      </c>
      <c r="AP18" s="49">
        <v>1</v>
      </c>
      <c r="AQ18" s="46">
        <v>0</v>
      </c>
      <c r="AR18" s="47" t="s">
        <v>31</v>
      </c>
      <c r="AS18" s="49">
        <v>3</v>
      </c>
      <c r="AT18" s="168"/>
      <c r="AU18" s="182"/>
      <c r="AV18" s="183"/>
      <c r="AW18" s="184"/>
      <c r="AX18" s="175"/>
      <c r="AY18" s="179"/>
      <c r="AZ18" s="180"/>
      <c r="BA18" s="175"/>
      <c r="BB18" s="176"/>
    </row>
    <row r="19" spans="1:54" ht="30.75" customHeight="1">
      <c r="A19" s="136">
        <v>8</v>
      </c>
      <c r="B19" s="137" t="s">
        <v>32</v>
      </c>
      <c r="C19" s="138"/>
      <c r="D19" s="139" t="str">
        <f>IF(OR(D20="",F20=""),"",IF(D20&gt;F20,"○",IF(D20=F20,"△","●")))</f>
        <v>○</v>
      </c>
      <c r="E19" s="140"/>
      <c r="F19" s="141"/>
      <c r="G19" s="148" t="str">
        <f>IF(OR(G20="",I20=""),"",IF(G20&gt;I20,"○",IF(G20=I20,"△","●")))</f>
        <v>○</v>
      </c>
      <c r="H19" s="140"/>
      <c r="I19" s="141"/>
      <c r="J19" s="148" t="str">
        <f>IF(OR(J20="",L20=""),"",IF(J20&gt;L20,"○",IF(J20=L20,"△","●")))</f>
        <v>△</v>
      </c>
      <c r="K19" s="140"/>
      <c r="L19" s="141"/>
      <c r="M19" s="148">
        <f>IF(OR(M20="",O20=""),"",IF(M20&gt;O20,"○",IF(M20=O20,"△","●")))</f>
      </c>
      <c r="N19" s="140"/>
      <c r="O19" s="141"/>
      <c r="P19" s="148" t="str">
        <f>IF(OR(P20="",R20=""),"",IF(P20&gt;R20,"○",IF(P20=R20,"△","●")))</f>
        <v>●</v>
      </c>
      <c r="Q19" s="140"/>
      <c r="R19" s="141"/>
      <c r="S19" s="148" t="str">
        <f>IF(OR(S20="",U20=""),"",IF(S20&gt;U20,"○",IF(S20=U20,"△","●")))</f>
        <v>●</v>
      </c>
      <c r="T19" s="140"/>
      <c r="U19" s="141"/>
      <c r="V19" s="148" t="str">
        <f>IF(OR(V20="",X20=""),"",IF(V20&gt;X20,"○",IF(V20=X20,"△","●")))</f>
        <v>●</v>
      </c>
      <c r="W19" s="140"/>
      <c r="X19" s="141"/>
      <c r="Y19" s="142"/>
      <c r="Z19" s="143"/>
      <c r="AA19" s="144"/>
      <c r="AB19" s="148" t="str">
        <f>IF(OR(AB20="",AD20=""),"",IF(AB20&gt;AD20,"○",IF(AB20=AD20,"△","●")))</f>
        <v>●</v>
      </c>
      <c r="AC19" s="140"/>
      <c r="AD19" s="141"/>
      <c r="AE19" s="148">
        <f>IF(OR(AE20="",AG20=""),"",IF(AE20&gt;AG20,"○",IF(AE20=AG20,"△","●")))</f>
      </c>
      <c r="AF19" s="140"/>
      <c r="AG19" s="141"/>
      <c r="AH19" s="148">
        <f>IF(OR(AH20="",AJ20=""),"",IF(AH20&gt;AJ20,"○",IF(AH20=AJ20,"△","●")))</f>
      </c>
      <c r="AI19" s="140"/>
      <c r="AJ19" s="141"/>
      <c r="AK19" s="148" t="str">
        <f>IF(OR(AK20="",AM20=""),"",IF(AK20&gt;AM20,"○",IF(AK20=AM20,"△","●")))</f>
        <v>●</v>
      </c>
      <c r="AL19" s="140"/>
      <c r="AM19" s="141"/>
      <c r="AN19" s="148" t="str">
        <f>IF(OR(AN20="",AP20=""),"",IF(AN20&gt;AP20,"○",IF(AN20=AP20,"△","●")))</f>
        <v>○</v>
      </c>
      <c r="AO19" s="140"/>
      <c r="AP19" s="141"/>
      <c r="AQ19" s="148">
        <f>IF(OR(AQ20="",AS20=""),"",IF(AQ20&gt;AS20,"○",IF(AQ20=AS20,"△","●")))</f>
      </c>
      <c r="AR19" s="140"/>
      <c r="AS19" s="140"/>
      <c r="AT19" s="167">
        <f>_xlfn.IFERROR(_xlfn.RANK.EQ(AX19,$AX$5:$AX$32),"")</f>
        <v>10</v>
      </c>
      <c r="AU19" s="177">
        <f>COUNTIF(D19:AS19,"○")</f>
        <v>3</v>
      </c>
      <c r="AV19" s="178">
        <f>COUNTIF(D19:AS19,"△")</f>
        <v>1</v>
      </c>
      <c r="AW19" s="166">
        <f>COUNTIF(D19:AS19,"●")</f>
        <v>5</v>
      </c>
      <c r="AX19" s="175">
        <f>AU19*3+AV19*1</f>
        <v>10</v>
      </c>
      <c r="AY19" s="173">
        <f>SUM(G20,J20,M20,P20,S20,V20,D20,AB20,AE20,AH20,AK20,AN20,AQ20)</f>
        <v>14</v>
      </c>
      <c r="AZ19" s="174">
        <f>SUM(I20,L20,O20,R20,U20,X20,F20,AD20,AG20,AJ20,AM20,AP20,AS20)</f>
        <v>16</v>
      </c>
      <c r="BA19" s="175">
        <f>AY19-AZ19</f>
        <v>-2</v>
      </c>
      <c r="BB19" s="176">
        <f>SUM(COUNTIF(D19:AS19,{"○","△","●"}))</f>
        <v>9</v>
      </c>
    </row>
    <row r="20" spans="1:54" ht="30.75" customHeight="1">
      <c r="A20" s="136"/>
      <c r="B20" s="137"/>
      <c r="C20" s="138"/>
      <c r="D20" s="50">
        <v>1</v>
      </c>
      <c r="E20" s="51" t="s">
        <v>31</v>
      </c>
      <c r="F20" s="52">
        <v>0</v>
      </c>
      <c r="G20" s="53">
        <v>2</v>
      </c>
      <c r="H20" s="51" t="s">
        <v>31</v>
      </c>
      <c r="I20" s="52">
        <v>1</v>
      </c>
      <c r="J20" s="53">
        <v>1</v>
      </c>
      <c r="K20" s="51" t="s">
        <v>31</v>
      </c>
      <c r="L20" s="52">
        <v>1</v>
      </c>
      <c r="M20" s="53"/>
      <c r="N20" s="51" t="s">
        <v>31</v>
      </c>
      <c r="O20" s="52"/>
      <c r="P20" s="53">
        <v>2</v>
      </c>
      <c r="Q20" s="51" t="s">
        <v>31</v>
      </c>
      <c r="R20" s="52">
        <v>3</v>
      </c>
      <c r="S20" s="53">
        <v>2</v>
      </c>
      <c r="T20" s="51" t="s">
        <v>31</v>
      </c>
      <c r="U20" s="52">
        <v>3</v>
      </c>
      <c r="V20" s="53">
        <v>1</v>
      </c>
      <c r="W20" s="51" t="s">
        <v>31</v>
      </c>
      <c r="X20" s="52">
        <v>2</v>
      </c>
      <c r="Y20" s="145"/>
      <c r="Z20" s="146"/>
      <c r="AA20" s="147"/>
      <c r="AB20" s="53">
        <v>0</v>
      </c>
      <c r="AC20" s="51" t="s">
        <v>31</v>
      </c>
      <c r="AD20" s="52">
        <v>1</v>
      </c>
      <c r="AE20" s="53"/>
      <c r="AF20" s="51" t="s">
        <v>31</v>
      </c>
      <c r="AG20" s="54"/>
      <c r="AH20" s="53"/>
      <c r="AI20" s="51" t="s">
        <v>31</v>
      </c>
      <c r="AJ20" s="54"/>
      <c r="AK20" s="53">
        <v>2</v>
      </c>
      <c r="AL20" s="51" t="s">
        <v>31</v>
      </c>
      <c r="AM20" s="54">
        <v>4</v>
      </c>
      <c r="AN20" s="53">
        <v>3</v>
      </c>
      <c r="AO20" s="51" t="s">
        <v>31</v>
      </c>
      <c r="AP20" s="54">
        <v>1</v>
      </c>
      <c r="AQ20" s="53"/>
      <c r="AR20" s="51" t="s">
        <v>31</v>
      </c>
      <c r="AS20" s="54"/>
      <c r="AT20" s="168"/>
      <c r="AU20" s="177"/>
      <c r="AV20" s="178"/>
      <c r="AW20" s="166"/>
      <c r="AX20" s="175"/>
      <c r="AY20" s="173"/>
      <c r="AZ20" s="174"/>
      <c r="BA20" s="175"/>
      <c r="BB20" s="176"/>
    </row>
    <row r="21" spans="1:54" ht="30.75" customHeight="1">
      <c r="A21" s="159">
        <v>9</v>
      </c>
      <c r="B21" s="162" t="s">
        <v>33</v>
      </c>
      <c r="C21" s="163"/>
      <c r="D21" s="107" t="str">
        <f>IF(OR(D22="",F22=""),"",IF(D22&gt;F22,"○",IF(D22=F22,"△","●")))</f>
        <v>○</v>
      </c>
      <c r="E21" s="108"/>
      <c r="F21" s="109"/>
      <c r="G21" s="107" t="str">
        <f>IF(OR(G22="",I22=""),"",IF(G22&gt;I22,"○",IF(G22=I22,"△","●")))</f>
        <v>●</v>
      </c>
      <c r="H21" s="108"/>
      <c r="I21" s="109"/>
      <c r="J21" s="107" t="str">
        <f>IF(OR(J22="",L22=""),"",IF(J22&gt;L22,"○",IF(J22=L22,"△","●")))</f>
        <v>●</v>
      </c>
      <c r="K21" s="108"/>
      <c r="L21" s="109"/>
      <c r="M21" s="107" t="str">
        <f>IF(OR(M22="",O22=""),"",IF(M22&gt;O22,"○",IF(M22=O22,"△","●")))</f>
        <v>△</v>
      </c>
      <c r="N21" s="108"/>
      <c r="O21" s="109"/>
      <c r="P21" s="107" t="str">
        <f>IF(OR(P22="",R22=""),"",IF(P22&gt;R22,"○",IF(P22=R22,"△","●")))</f>
        <v>●</v>
      </c>
      <c r="Q21" s="108"/>
      <c r="R21" s="109"/>
      <c r="S21" s="107" t="str">
        <f>IF(OR(S22="",U22=""),"",IF(S22&gt;U22,"○",IF(S22=U22,"△","●")))</f>
        <v>●</v>
      </c>
      <c r="T21" s="108"/>
      <c r="U21" s="109"/>
      <c r="V21" s="107">
        <f>IF(OR(V22="",X22=""),"",IF(V22&gt;X22,"○",IF(V22=X22,"△","●")))</f>
      </c>
      <c r="W21" s="108"/>
      <c r="X21" s="109"/>
      <c r="Y21" s="107" t="str">
        <f>IF(OR(Y22="",AA22=""),"",IF(Y22&gt;AA22,"○",IF(Y22=AA22,"△","●")))</f>
        <v>○</v>
      </c>
      <c r="Z21" s="108"/>
      <c r="AA21" s="109"/>
      <c r="AB21" s="185"/>
      <c r="AC21" s="164"/>
      <c r="AD21" s="165"/>
      <c r="AE21" s="107" t="str">
        <f>IF(OR(AE22="",AG22=""),"",IF(AE22&gt;AG22,"○",IF(AE22=AG22,"△","●")))</f>
        <v>△</v>
      </c>
      <c r="AF21" s="108"/>
      <c r="AG21" s="109"/>
      <c r="AH21" s="107">
        <f>IF(OR(AH22="",AJ22=""),"",IF(AH22&gt;AJ22,"○",IF(AH22=AJ22,"△","●")))</f>
      </c>
      <c r="AI21" s="108"/>
      <c r="AJ21" s="109"/>
      <c r="AK21" s="107" t="str">
        <f>IF(OR(AK22="",AM22=""),"",IF(AK22&gt;AM22,"○",IF(AK22=AM22,"△","●")))</f>
        <v>○</v>
      </c>
      <c r="AL21" s="108"/>
      <c r="AM21" s="109"/>
      <c r="AN21" s="107" t="str">
        <f>IF(OR(AN22="",AP22=""),"",IF(AN22&gt;AP22,"○",IF(AN22=AP22,"△","●")))</f>
        <v>△</v>
      </c>
      <c r="AO21" s="108"/>
      <c r="AP21" s="109"/>
      <c r="AQ21" s="107" t="str">
        <f>IF(OR(AQ22="",AS22=""),"",IF(AQ22&gt;AS22,"○",IF(AQ22=AS22,"△","●")))</f>
        <v>○</v>
      </c>
      <c r="AR21" s="108"/>
      <c r="AS21" s="108"/>
      <c r="AT21" s="167">
        <f>_xlfn.IFERROR(_xlfn.RANK.EQ(AX21,$AX$5:$AX$32),"")</f>
        <v>5</v>
      </c>
      <c r="AU21" s="182">
        <f>COUNTIF(D21:AS21,"○")</f>
        <v>4</v>
      </c>
      <c r="AV21" s="183">
        <f>COUNTIF(D21:AS21,"△")</f>
        <v>3</v>
      </c>
      <c r="AW21" s="184">
        <f>COUNTIF(D21:AS21,"●")</f>
        <v>4</v>
      </c>
      <c r="AX21" s="175">
        <f>AU21*3+AV21*1</f>
        <v>15</v>
      </c>
      <c r="AY21" s="179">
        <f>SUM(G22,J22,M22,P22,S22,V22,Y22,D22,AE22,AH22,AK22,AN22,AQ22)</f>
        <v>14</v>
      </c>
      <c r="AZ21" s="180">
        <f>SUM(I22,L22,O22,R22,U22,X22,AA22,F22,AG22,AJ22,AM22,AP22,AS22)</f>
        <v>22</v>
      </c>
      <c r="BA21" s="175">
        <f>AY21-AZ21</f>
        <v>-8</v>
      </c>
      <c r="BB21" s="176">
        <f>SUM(COUNTIF(D21:AS21,{"○","△","●"}))</f>
        <v>11</v>
      </c>
    </row>
    <row r="22" spans="1:54" ht="30.75" customHeight="1">
      <c r="A22" s="159"/>
      <c r="B22" s="162"/>
      <c r="C22" s="163"/>
      <c r="D22" s="49">
        <v>1</v>
      </c>
      <c r="E22" s="47" t="s">
        <v>31</v>
      </c>
      <c r="F22" s="48">
        <v>0</v>
      </c>
      <c r="G22" s="46">
        <v>0</v>
      </c>
      <c r="H22" s="47" t="s">
        <v>31</v>
      </c>
      <c r="I22" s="48">
        <v>4</v>
      </c>
      <c r="J22" s="46">
        <v>1</v>
      </c>
      <c r="K22" s="47" t="s">
        <v>31</v>
      </c>
      <c r="L22" s="48">
        <v>4</v>
      </c>
      <c r="M22" s="46">
        <v>1</v>
      </c>
      <c r="N22" s="47" t="s">
        <v>31</v>
      </c>
      <c r="O22" s="48">
        <v>1</v>
      </c>
      <c r="P22" s="46">
        <v>1</v>
      </c>
      <c r="Q22" s="47" t="s">
        <v>31</v>
      </c>
      <c r="R22" s="48">
        <v>5</v>
      </c>
      <c r="S22" s="46">
        <v>0</v>
      </c>
      <c r="T22" s="47" t="s">
        <v>31</v>
      </c>
      <c r="U22" s="48">
        <v>4</v>
      </c>
      <c r="V22" s="46"/>
      <c r="W22" s="47" t="s">
        <v>31</v>
      </c>
      <c r="X22" s="48"/>
      <c r="Y22" s="46">
        <v>1</v>
      </c>
      <c r="Z22" s="47" t="s">
        <v>31</v>
      </c>
      <c r="AA22" s="48">
        <v>0</v>
      </c>
      <c r="AB22" s="185"/>
      <c r="AC22" s="164"/>
      <c r="AD22" s="165"/>
      <c r="AE22" s="46">
        <v>1</v>
      </c>
      <c r="AF22" s="47" t="s">
        <v>31</v>
      </c>
      <c r="AG22" s="49">
        <v>1</v>
      </c>
      <c r="AH22" s="46"/>
      <c r="AI22" s="47" t="s">
        <v>31</v>
      </c>
      <c r="AJ22" s="49"/>
      <c r="AK22" s="46">
        <v>5</v>
      </c>
      <c r="AL22" s="47" t="s">
        <v>31</v>
      </c>
      <c r="AM22" s="49">
        <v>1</v>
      </c>
      <c r="AN22" s="46">
        <v>1</v>
      </c>
      <c r="AO22" s="47" t="s">
        <v>31</v>
      </c>
      <c r="AP22" s="49">
        <v>1</v>
      </c>
      <c r="AQ22" s="46">
        <v>2</v>
      </c>
      <c r="AR22" s="47" t="s">
        <v>31</v>
      </c>
      <c r="AS22" s="49">
        <v>1</v>
      </c>
      <c r="AT22" s="168"/>
      <c r="AU22" s="182"/>
      <c r="AV22" s="183"/>
      <c r="AW22" s="184"/>
      <c r="AX22" s="175"/>
      <c r="AY22" s="179"/>
      <c r="AZ22" s="180"/>
      <c r="BA22" s="175"/>
      <c r="BB22" s="176"/>
    </row>
    <row r="23" spans="1:54" ht="30.75" customHeight="1">
      <c r="A23" s="136">
        <v>10</v>
      </c>
      <c r="B23" s="137" t="s">
        <v>38</v>
      </c>
      <c r="C23" s="138"/>
      <c r="D23" s="139" t="str">
        <f>IF(OR(D24="",F24=""),"",IF(D24&gt;F24,"○",IF(D24=F24,"△","●")))</f>
        <v>△</v>
      </c>
      <c r="E23" s="140"/>
      <c r="F23" s="141"/>
      <c r="G23" s="148" t="str">
        <f>IF(OR(G24="",I24=""),"",IF(G24&gt;I24,"○",IF(G24=I24,"△","●")))</f>
        <v>●</v>
      </c>
      <c r="H23" s="140"/>
      <c r="I23" s="141"/>
      <c r="J23" s="148" t="str">
        <f>IF(OR(J24="",L24=""),"",IF(J24&gt;L24,"○",IF(J24=L24,"△","●")))</f>
        <v>●</v>
      </c>
      <c r="K23" s="140"/>
      <c r="L23" s="141"/>
      <c r="M23" s="148" t="str">
        <f>IF(OR(M24="",O24=""),"",IF(M24&gt;O24,"○",IF(M24=O24,"△","●")))</f>
        <v>●</v>
      </c>
      <c r="N23" s="140"/>
      <c r="O23" s="141"/>
      <c r="P23" s="148" t="str">
        <f>IF(OR(P24="",R24=""),"",IF(P24&gt;R24,"○",IF(P24=R24,"△","●")))</f>
        <v>●</v>
      </c>
      <c r="Q23" s="140"/>
      <c r="R23" s="141"/>
      <c r="S23" s="148" t="str">
        <f>IF(OR(S24="",U24=""),"",IF(S24&gt;U24,"○",IF(S24=U24,"△","●")))</f>
        <v>○</v>
      </c>
      <c r="T23" s="140"/>
      <c r="U23" s="141"/>
      <c r="V23" s="148" t="str">
        <f>IF(OR(V24="",X24=""),"",IF(V24&gt;X24,"○",IF(V24=X24,"△","●")))</f>
        <v>△</v>
      </c>
      <c r="W23" s="140"/>
      <c r="X23" s="141"/>
      <c r="Y23" s="148">
        <f>IF(OR(Y24="",AA24=""),"",IF(Y24&gt;AA24,"○",IF(Y24=AA24,"△","●")))</f>
      </c>
      <c r="Z23" s="140"/>
      <c r="AA23" s="141"/>
      <c r="AB23" s="148" t="str">
        <f>IF(OR(AB24="",AD24=""),"",IF(AB24&gt;AD24,"○",IF(AB24=AD24,"△","●")))</f>
        <v>△</v>
      </c>
      <c r="AC23" s="140"/>
      <c r="AD23" s="141"/>
      <c r="AE23" s="142"/>
      <c r="AF23" s="143"/>
      <c r="AG23" s="144"/>
      <c r="AH23" s="148" t="str">
        <f>IF(OR(AH24="",AJ24=""),"",IF(AH24&gt;AJ24,"○",IF(AH24=AJ24,"△","●")))</f>
        <v>○</v>
      </c>
      <c r="AI23" s="140"/>
      <c r="AJ23" s="141"/>
      <c r="AK23" s="148" t="str">
        <f>IF(OR(AK24="",AM24=""),"",IF(AK24&gt;AM24,"○",IF(AK24=AM24,"△","●")))</f>
        <v>○</v>
      </c>
      <c r="AL23" s="140"/>
      <c r="AM23" s="141"/>
      <c r="AN23" s="148">
        <f>IF(OR(AN24="",AP24=""),"",IF(AN24&gt;AP24,"○",IF(AN24=AP24,"△","●")))</f>
      </c>
      <c r="AO23" s="140"/>
      <c r="AP23" s="141"/>
      <c r="AQ23" s="148" t="str">
        <f>IF(OR(AQ24="",AS24=""),"",IF(AQ24&gt;AS24,"○",IF(AQ24=AS24,"△","●")))</f>
        <v>○</v>
      </c>
      <c r="AR23" s="140"/>
      <c r="AS23" s="140"/>
      <c r="AT23" s="167">
        <f>_xlfn.IFERROR(_xlfn.RANK.EQ(AX23,$AX$5:$AX$32),"")</f>
        <v>5</v>
      </c>
      <c r="AU23" s="198">
        <f>COUNTIF(D23:AS23,"○")</f>
        <v>4</v>
      </c>
      <c r="AV23" s="200">
        <f>COUNTIF(D23:AS23,"△")</f>
        <v>3</v>
      </c>
      <c r="AW23" s="189">
        <f>COUNTIF(D23:AS23,"●")</f>
        <v>4</v>
      </c>
      <c r="AX23" s="149">
        <f>AU23*3+AV23*1</f>
        <v>15</v>
      </c>
      <c r="AY23" s="194">
        <f>SUM(G24,J24,M24,P24,S24,V24,Y24,AB24,D24,AH24,AK24,AN24,AQ24)</f>
        <v>27</v>
      </c>
      <c r="AZ23" s="196">
        <f>SUM(I24,L24,O24,R24,U24,X24,AA24,AD24,F24,AJ24,AM24,AP24,AS24)</f>
        <v>22</v>
      </c>
      <c r="BA23" s="175">
        <f>AY23-AZ23</f>
        <v>5</v>
      </c>
      <c r="BB23" s="176">
        <f>SUM(COUNTIF(D23:AS23,{"○","△","●"}))</f>
        <v>11</v>
      </c>
    </row>
    <row r="24" spans="1:54" ht="30.75" customHeight="1">
      <c r="A24" s="186"/>
      <c r="B24" s="187"/>
      <c r="C24" s="188"/>
      <c r="D24" s="50">
        <v>0</v>
      </c>
      <c r="E24" s="51" t="s">
        <v>31</v>
      </c>
      <c r="F24" s="54">
        <v>0</v>
      </c>
      <c r="G24" s="53">
        <v>1</v>
      </c>
      <c r="H24" s="51" t="s">
        <v>31</v>
      </c>
      <c r="I24" s="52">
        <v>2</v>
      </c>
      <c r="J24" s="53">
        <v>2</v>
      </c>
      <c r="K24" s="51" t="s">
        <v>31</v>
      </c>
      <c r="L24" s="52">
        <v>3</v>
      </c>
      <c r="M24" s="53">
        <v>2</v>
      </c>
      <c r="N24" s="51" t="s">
        <v>31</v>
      </c>
      <c r="O24" s="52">
        <v>3</v>
      </c>
      <c r="P24" s="53">
        <v>1</v>
      </c>
      <c r="Q24" s="51" t="s">
        <v>31</v>
      </c>
      <c r="R24" s="52">
        <v>4</v>
      </c>
      <c r="S24" s="53">
        <v>4</v>
      </c>
      <c r="T24" s="51" t="s">
        <v>31</v>
      </c>
      <c r="U24" s="52">
        <v>2</v>
      </c>
      <c r="V24" s="53">
        <v>2</v>
      </c>
      <c r="W24" s="51" t="s">
        <v>31</v>
      </c>
      <c r="X24" s="52">
        <v>2</v>
      </c>
      <c r="Y24" s="53"/>
      <c r="Z24" s="51" t="s">
        <v>31</v>
      </c>
      <c r="AA24" s="52"/>
      <c r="AB24" s="53">
        <v>1</v>
      </c>
      <c r="AC24" s="51" t="s">
        <v>31</v>
      </c>
      <c r="AD24" s="52">
        <v>1</v>
      </c>
      <c r="AE24" s="145"/>
      <c r="AF24" s="146"/>
      <c r="AG24" s="147"/>
      <c r="AH24" s="53">
        <v>4</v>
      </c>
      <c r="AI24" s="51" t="s">
        <v>31</v>
      </c>
      <c r="AJ24" s="52">
        <v>3</v>
      </c>
      <c r="AK24" s="53">
        <v>5</v>
      </c>
      <c r="AL24" s="51" t="s">
        <v>31</v>
      </c>
      <c r="AM24" s="52">
        <v>1</v>
      </c>
      <c r="AN24" s="53"/>
      <c r="AO24" s="51" t="s">
        <v>31</v>
      </c>
      <c r="AP24" s="52"/>
      <c r="AQ24" s="53">
        <v>5</v>
      </c>
      <c r="AR24" s="51" t="s">
        <v>31</v>
      </c>
      <c r="AS24" s="54">
        <v>1</v>
      </c>
      <c r="AT24" s="157"/>
      <c r="AU24" s="199"/>
      <c r="AV24" s="201"/>
      <c r="AW24" s="190"/>
      <c r="AX24" s="150"/>
      <c r="AY24" s="195"/>
      <c r="AZ24" s="197"/>
      <c r="BA24" s="175"/>
      <c r="BB24" s="176"/>
    </row>
    <row r="25" spans="1:54" ht="30.75" customHeight="1">
      <c r="A25" s="191">
        <v>11</v>
      </c>
      <c r="B25" s="192" t="s">
        <v>39</v>
      </c>
      <c r="C25" s="193"/>
      <c r="D25" s="107" t="str">
        <f>IF(OR(D26="",F26=""),"",IF(D26&gt;F26,"○",IF(D26=F26,"△","●")))</f>
        <v>●</v>
      </c>
      <c r="E25" s="108"/>
      <c r="F25" s="109"/>
      <c r="G25" s="107" t="str">
        <f>IF(OR(G26="",I26=""),"",IF(G26&gt;I26,"○",IF(G26=I26,"△","●")))</f>
        <v>●</v>
      </c>
      <c r="H25" s="108"/>
      <c r="I25" s="109"/>
      <c r="J25" s="107" t="str">
        <f>IF(OR(J26="",L26=""),"",IF(J26&gt;L26,"○",IF(J26=L26,"△","●")))</f>
        <v>△</v>
      </c>
      <c r="K25" s="108"/>
      <c r="L25" s="109"/>
      <c r="M25" s="107" t="str">
        <f>IF(OR(M26="",O26=""),"",IF(M26&gt;O26,"○",IF(M26=O26,"△","●")))</f>
        <v>○</v>
      </c>
      <c r="N25" s="108"/>
      <c r="O25" s="109"/>
      <c r="P25" s="107" t="str">
        <f>IF(OR(P26="",R26=""),"",IF(P26&gt;R26,"○",IF(P26=R26,"△","●")))</f>
        <v>●</v>
      </c>
      <c r="Q25" s="108"/>
      <c r="R25" s="109"/>
      <c r="S25" s="107" t="str">
        <f>IF(OR(S26="",U26=""),"",IF(S26&gt;U26,"○",IF(S26=U26,"△","●")))</f>
        <v>●</v>
      </c>
      <c r="T25" s="108"/>
      <c r="U25" s="109"/>
      <c r="V25" s="107" t="str">
        <f>IF(OR(V26="",X26=""),"",IF(V26&gt;X26,"○",IF(V26=X26,"△","●")))</f>
        <v>●</v>
      </c>
      <c r="W25" s="108"/>
      <c r="X25" s="109"/>
      <c r="Y25" s="107">
        <f>IF(OR(Y26="",AA26=""),"",IF(Y26&gt;AA26,"○",IF(Y26=AA26,"△","●")))</f>
      </c>
      <c r="Z25" s="108"/>
      <c r="AA25" s="109"/>
      <c r="AB25" s="107">
        <f>IF(OR(AB26="",AD26=""),"",IF(AB26&gt;AD26,"○",IF(AB26=AD26,"△","●")))</f>
      </c>
      <c r="AC25" s="108"/>
      <c r="AD25" s="109"/>
      <c r="AE25" s="107" t="str">
        <f>IF(OR(AE26="",AG26=""),"",IF(AE26&gt;AG26,"○",IF(AE26=AG26,"△","●")))</f>
        <v>●</v>
      </c>
      <c r="AF25" s="108"/>
      <c r="AG25" s="109"/>
      <c r="AH25" s="185"/>
      <c r="AI25" s="164"/>
      <c r="AJ25" s="165"/>
      <c r="AK25" s="107" t="str">
        <f>IF(OR(AK26="",AM26=""),"",IF(AK26&gt;AM26,"○",IF(AK26=AM26,"△","●")))</f>
        <v>○</v>
      </c>
      <c r="AL25" s="108"/>
      <c r="AM25" s="109"/>
      <c r="AN25" s="107">
        <f>IF(OR(AN26="",AP26=""),"",IF(AN26&gt;AP26,"○",IF(AN26=AP26,"△","●")))</f>
      </c>
      <c r="AO25" s="108"/>
      <c r="AP25" s="109"/>
      <c r="AQ25" s="107" t="str">
        <f>IF(OR(AQ26="",AS26=""),"",IF(AQ26&gt;AS26,"○",IF(AQ26=AS26,"△","●")))</f>
        <v>○</v>
      </c>
      <c r="AR25" s="108"/>
      <c r="AS25" s="108"/>
      <c r="AT25" s="167">
        <f>_xlfn.IFERROR(_xlfn.RANK.EQ(AX25,$AX$5:$AX$32),"")</f>
        <v>10</v>
      </c>
      <c r="AU25" s="205">
        <f>COUNTIF(D25:AS25,"○")</f>
        <v>3</v>
      </c>
      <c r="AV25" s="206">
        <f>COUNTIF(D25:AS25,"△")</f>
        <v>1</v>
      </c>
      <c r="AW25" s="207">
        <f>COUNTIF(D25:AS25,"●")</f>
        <v>6</v>
      </c>
      <c r="AX25" s="175">
        <f>AU25*3+AV25*1</f>
        <v>10</v>
      </c>
      <c r="AY25" s="208">
        <f>SUM(G26,J26,M26,P26,S26,V26,Y26,AB26,AE26,D26,AK26,AN26,AQ26)</f>
        <v>18</v>
      </c>
      <c r="AZ25" s="209">
        <f>SUM(I26,L26,O26,R26,U26,X26,AA26,AD26,AG26,F26,AM26,AP26,AS26)</f>
        <v>32</v>
      </c>
      <c r="BA25" s="175">
        <f>AY25-AZ25</f>
        <v>-14</v>
      </c>
      <c r="BB25" s="176">
        <f>SUM(COUNTIF(D25:AS25,{"○","△","●"}))</f>
        <v>10</v>
      </c>
    </row>
    <row r="26" spans="1:54" ht="30.75" customHeight="1">
      <c r="A26" s="191"/>
      <c r="B26" s="192"/>
      <c r="C26" s="193"/>
      <c r="D26" s="55">
        <v>1</v>
      </c>
      <c r="E26" s="56" t="s">
        <v>31</v>
      </c>
      <c r="F26" s="57">
        <v>5</v>
      </c>
      <c r="G26" s="55">
        <v>0</v>
      </c>
      <c r="H26" s="56" t="s">
        <v>31</v>
      </c>
      <c r="I26" s="58">
        <v>2</v>
      </c>
      <c r="J26" s="55">
        <v>2</v>
      </c>
      <c r="K26" s="56" t="s">
        <v>31</v>
      </c>
      <c r="L26" s="58">
        <v>2</v>
      </c>
      <c r="M26" s="55">
        <v>1</v>
      </c>
      <c r="N26" s="56" t="s">
        <v>31</v>
      </c>
      <c r="O26" s="58">
        <v>0</v>
      </c>
      <c r="P26" s="55">
        <v>2</v>
      </c>
      <c r="Q26" s="56" t="s">
        <v>31</v>
      </c>
      <c r="R26" s="58">
        <v>7</v>
      </c>
      <c r="S26" s="55">
        <v>1</v>
      </c>
      <c r="T26" s="56" t="s">
        <v>31</v>
      </c>
      <c r="U26" s="58">
        <v>4</v>
      </c>
      <c r="V26" s="55">
        <v>1</v>
      </c>
      <c r="W26" s="56" t="s">
        <v>31</v>
      </c>
      <c r="X26" s="58">
        <v>7</v>
      </c>
      <c r="Y26" s="55"/>
      <c r="Z26" s="56" t="s">
        <v>31</v>
      </c>
      <c r="AA26" s="58"/>
      <c r="AB26" s="55"/>
      <c r="AC26" s="56" t="s">
        <v>31</v>
      </c>
      <c r="AD26" s="58"/>
      <c r="AE26" s="55">
        <v>3</v>
      </c>
      <c r="AF26" s="56" t="s">
        <v>31</v>
      </c>
      <c r="AG26" s="58">
        <v>4</v>
      </c>
      <c r="AH26" s="185"/>
      <c r="AI26" s="164"/>
      <c r="AJ26" s="165"/>
      <c r="AK26" s="55">
        <v>4</v>
      </c>
      <c r="AL26" s="56" t="s">
        <v>31</v>
      </c>
      <c r="AM26" s="58">
        <v>0</v>
      </c>
      <c r="AN26" s="55"/>
      <c r="AO26" s="56" t="s">
        <v>31</v>
      </c>
      <c r="AP26" s="58"/>
      <c r="AQ26" s="55">
        <v>3</v>
      </c>
      <c r="AR26" s="56" t="s">
        <v>31</v>
      </c>
      <c r="AS26" s="57">
        <v>1</v>
      </c>
      <c r="AT26" s="168"/>
      <c r="AU26" s="205"/>
      <c r="AV26" s="206"/>
      <c r="AW26" s="207"/>
      <c r="AX26" s="175"/>
      <c r="AY26" s="208"/>
      <c r="AZ26" s="209"/>
      <c r="BA26" s="175"/>
      <c r="BB26" s="176"/>
    </row>
    <row r="27" spans="1:54" ht="30.75" customHeight="1">
      <c r="A27" s="202">
        <v>12</v>
      </c>
      <c r="B27" s="203" t="s">
        <v>50</v>
      </c>
      <c r="C27" s="204"/>
      <c r="D27" s="139" t="str">
        <f>IF(OR(D28="",F28=""),"",IF(D28&gt;F28,"○",IF(D28=F28,"△","●")))</f>
        <v>○</v>
      </c>
      <c r="E27" s="140"/>
      <c r="F27" s="141"/>
      <c r="G27" s="148" t="str">
        <f>IF(OR(G28="",I28=""),"",IF(G28&gt;I28,"○",IF(G28=I28,"△","●")))</f>
        <v>●</v>
      </c>
      <c r="H27" s="140"/>
      <c r="I27" s="141"/>
      <c r="J27" s="148">
        <f>IF(OR(J28="",L28=""),"",IF(J28&gt;L28,"○",IF(J28=L28,"△","●")))</f>
      </c>
      <c r="K27" s="140"/>
      <c r="L27" s="141"/>
      <c r="M27" s="148" t="str">
        <f>IF(OR(M28="",O28=""),"",IF(M28&gt;O28,"○",IF(M28=O28,"△","●")))</f>
        <v>△</v>
      </c>
      <c r="N27" s="140"/>
      <c r="O27" s="141"/>
      <c r="P27" s="148" t="str">
        <f>IF(OR(P28="",R28=""),"",IF(P28&gt;R28,"○",IF(P28=R28,"△","●")))</f>
        <v>○</v>
      </c>
      <c r="Q27" s="140"/>
      <c r="R27" s="141"/>
      <c r="S27" s="148">
        <f>IF(OR(S28="",U28=""),"",IF(S28&gt;U28,"○",IF(S28=U28,"△","●")))</f>
      </c>
      <c r="T27" s="140"/>
      <c r="U27" s="141"/>
      <c r="V27" s="148" t="str">
        <f>IF(OR(V28="",X28=""),"",IF(V28&gt;X28,"○",IF(V28=X28,"△","●")))</f>
        <v>●</v>
      </c>
      <c r="W27" s="140"/>
      <c r="X27" s="141"/>
      <c r="Y27" s="148" t="str">
        <f>IF(OR(Y28="",AA28=""),"",IF(Y28&gt;AA28,"○",IF(Y28=AA28,"△","●")))</f>
        <v>○</v>
      </c>
      <c r="Z27" s="140"/>
      <c r="AA27" s="141"/>
      <c r="AB27" s="148" t="str">
        <f>IF(OR(AB28="",AD28=""),"",IF(AB28&gt;AD28,"○",IF(AB28=AD28,"△","●")))</f>
        <v>●</v>
      </c>
      <c r="AC27" s="140"/>
      <c r="AD27" s="141"/>
      <c r="AE27" s="148" t="str">
        <f>IF(OR(AE28="",AG28=""),"",IF(AE28&gt;AG28,"○",IF(AE28=AG28,"△","●")))</f>
        <v>●</v>
      </c>
      <c r="AF27" s="140"/>
      <c r="AG27" s="141"/>
      <c r="AH27" s="148" t="str">
        <f>IF(OR(AH28="",AJ28=""),"",IF(AH28&gt;AJ28,"○",IF(AH28=AJ28,"△","●")))</f>
        <v>●</v>
      </c>
      <c r="AI27" s="140"/>
      <c r="AJ27" s="141"/>
      <c r="AK27" s="142"/>
      <c r="AL27" s="143"/>
      <c r="AM27" s="144"/>
      <c r="AN27" s="148" t="str">
        <f>IF(OR(AN28="",AP28=""),"",IF(AN28&gt;AP28,"○",IF(AN28=AP28,"△","●")))</f>
        <v>○</v>
      </c>
      <c r="AO27" s="140"/>
      <c r="AP27" s="141"/>
      <c r="AQ27" s="148" t="str">
        <f>IF(OR(AQ28="",AS28=""),"",IF(AQ28&gt;AS28,"○",IF(AQ28=AS28,"△","●")))</f>
        <v>△</v>
      </c>
      <c r="AR27" s="140"/>
      <c r="AS27" s="140"/>
      <c r="AT27" s="157">
        <f>_xlfn.IFERROR(_xlfn.RANK.EQ(AX27,$AX$5:$AX$32),"")</f>
        <v>8</v>
      </c>
      <c r="AU27" s="198">
        <f>COUNTIF(D27:AS27,"○")</f>
        <v>4</v>
      </c>
      <c r="AV27" s="200">
        <f>COUNTIF(D27:AS27,"△")</f>
        <v>2</v>
      </c>
      <c r="AW27" s="189">
        <f>COUNTIF(D27:AS27,"●")</f>
        <v>5</v>
      </c>
      <c r="AX27" s="149">
        <f>AU27*3+AV27*1</f>
        <v>14</v>
      </c>
      <c r="AY27" s="194">
        <f>SUM(G28,J28,M28,P28,S28,V28,Y28,AB28,AE28,D28,AH28,AN28,AQ28)</f>
        <v>16</v>
      </c>
      <c r="AZ27" s="196">
        <f>SUM(I28,L28,O28,R28,U28,X28,AA28,AD28,AG28,F28,AJ28,AP28,AS28)</f>
        <v>27</v>
      </c>
      <c r="BA27" s="175">
        <f>AY27-AZ27</f>
        <v>-11</v>
      </c>
      <c r="BB27" s="176">
        <f>SUM(COUNTIF(D27:AS27,{"○","△","●"}))</f>
        <v>11</v>
      </c>
    </row>
    <row r="28" spans="1:54" ht="30.75" customHeight="1">
      <c r="A28" s="186"/>
      <c r="B28" s="187"/>
      <c r="C28" s="188"/>
      <c r="D28" s="50">
        <v>1</v>
      </c>
      <c r="E28" s="51" t="s">
        <v>31</v>
      </c>
      <c r="F28" s="54">
        <v>0</v>
      </c>
      <c r="G28" s="53">
        <v>1</v>
      </c>
      <c r="H28" s="51" t="s">
        <v>31</v>
      </c>
      <c r="I28" s="52">
        <v>3</v>
      </c>
      <c r="J28" s="53"/>
      <c r="K28" s="51" t="s">
        <v>31</v>
      </c>
      <c r="L28" s="52"/>
      <c r="M28" s="53">
        <v>1</v>
      </c>
      <c r="N28" s="51" t="s">
        <v>31</v>
      </c>
      <c r="O28" s="52">
        <v>1</v>
      </c>
      <c r="P28" s="53">
        <v>2</v>
      </c>
      <c r="Q28" s="51" t="s">
        <v>31</v>
      </c>
      <c r="R28" s="52">
        <v>0</v>
      </c>
      <c r="S28" s="53"/>
      <c r="T28" s="51" t="s">
        <v>31</v>
      </c>
      <c r="U28" s="52"/>
      <c r="V28" s="53">
        <v>1</v>
      </c>
      <c r="W28" s="51" t="s">
        <v>31</v>
      </c>
      <c r="X28" s="52">
        <v>4</v>
      </c>
      <c r="Y28" s="53">
        <v>4</v>
      </c>
      <c r="Z28" s="51" t="s">
        <v>31</v>
      </c>
      <c r="AA28" s="52">
        <v>2</v>
      </c>
      <c r="AB28" s="53">
        <v>1</v>
      </c>
      <c r="AC28" s="51" t="s">
        <v>31</v>
      </c>
      <c r="AD28" s="52">
        <v>5</v>
      </c>
      <c r="AE28" s="53">
        <v>1</v>
      </c>
      <c r="AF28" s="51" t="s">
        <v>31</v>
      </c>
      <c r="AG28" s="52">
        <v>5</v>
      </c>
      <c r="AH28" s="53">
        <v>0</v>
      </c>
      <c r="AI28" s="51" t="s">
        <v>31</v>
      </c>
      <c r="AJ28" s="52">
        <v>4</v>
      </c>
      <c r="AK28" s="145"/>
      <c r="AL28" s="146"/>
      <c r="AM28" s="147"/>
      <c r="AN28" s="53">
        <v>1</v>
      </c>
      <c r="AO28" s="51" t="s">
        <v>31</v>
      </c>
      <c r="AP28" s="52">
        <v>0</v>
      </c>
      <c r="AQ28" s="53">
        <v>3</v>
      </c>
      <c r="AR28" s="51" t="s">
        <v>31</v>
      </c>
      <c r="AS28" s="54">
        <v>3</v>
      </c>
      <c r="AT28" s="157"/>
      <c r="AU28" s="199"/>
      <c r="AV28" s="201"/>
      <c r="AW28" s="190"/>
      <c r="AX28" s="150"/>
      <c r="AY28" s="195"/>
      <c r="AZ28" s="197"/>
      <c r="BA28" s="175"/>
      <c r="BB28" s="176"/>
    </row>
    <row r="29" spans="1:54" ht="30.75" customHeight="1">
      <c r="A29" s="191">
        <v>13</v>
      </c>
      <c r="B29" s="192" t="s">
        <v>51</v>
      </c>
      <c r="C29" s="193"/>
      <c r="D29" s="210">
        <f>IF(OR(D30="",F30=""),"",IF(D30&gt;F30,"○",IF(D30=F30,"△","●")))</f>
      </c>
      <c r="E29" s="211"/>
      <c r="F29" s="212"/>
      <c r="G29" s="213" t="str">
        <f>IF(OR(G30="",I30=""),"",IF(G30&gt;I30,"○",IF(G30=I30,"△","●")))</f>
        <v>△</v>
      </c>
      <c r="H29" s="211"/>
      <c r="I29" s="212"/>
      <c r="J29" s="213" t="str">
        <f>IF(OR(J30="",L30=""),"",IF(J30&gt;L30,"○",IF(J30=L30,"△","●")))</f>
        <v>○</v>
      </c>
      <c r="K29" s="211"/>
      <c r="L29" s="212"/>
      <c r="M29" s="213">
        <f>IF(OR(M30="",O30=""),"",IF(M30&gt;O30,"○",IF(M30=O30,"△","●")))</f>
      </c>
      <c r="N29" s="211"/>
      <c r="O29" s="212"/>
      <c r="P29" s="213" t="str">
        <f>IF(OR(P30="",R30=""),"",IF(P30&gt;R30,"○",IF(P30=R30,"△","●")))</f>
        <v>●</v>
      </c>
      <c r="Q29" s="211"/>
      <c r="R29" s="212"/>
      <c r="S29" s="213" t="str">
        <f>IF(OR(S30="",U30=""),"",IF(S30&gt;U30,"○",IF(S30=U30,"△","●")))</f>
        <v>●</v>
      </c>
      <c r="T29" s="211"/>
      <c r="U29" s="212"/>
      <c r="V29" s="213" t="str">
        <f>IF(OR(V30="",X30=""),"",IF(V30&gt;X30,"○",IF(V30=X30,"△","●")))</f>
        <v>●</v>
      </c>
      <c r="W29" s="211"/>
      <c r="X29" s="212"/>
      <c r="Y29" s="213" t="str">
        <f>IF(OR(Y30="",AA30=""),"",IF(Y30&gt;AA30,"○",IF(Y30=AA30,"△","●")))</f>
        <v>●</v>
      </c>
      <c r="Z29" s="211"/>
      <c r="AA29" s="212"/>
      <c r="AB29" s="213" t="str">
        <f>IF(OR(AB30="",AD30=""),"",IF(AB30&gt;AD30,"○",IF(AB30=AD30,"△","●")))</f>
        <v>△</v>
      </c>
      <c r="AC29" s="211"/>
      <c r="AD29" s="212"/>
      <c r="AE29" s="213">
        <f>IF(OR(AE30="",AG30=""),"",IF(AE30&gt;AG30,"○",IF(AE30=AG30,"△","●")))</f>
      </c>
      <c r="AF29" s="211"/>
      <c r="AG29" s="212"/>
      <c r="AH29" s="213">
        <f>IF(OR(AH30="",AJ30=""),"",IF(AH30&gt;AJ30,"○",IF(AH30=AJ30,"△","●")))</f>
      </c>
      <c r="AI29" s="211"/>
      <c r="AJ29" s="212"/>
      <c r="AK29" s="213" t="str">
        <f>IF(OR(AK30="",AM30=""),"",IF(AK30&gt;AM30,"○",IF(AK30=AM30,"△","●")))</f>
        <v>●</v>
      </c>
      <c r="AL29" s="211"/>
      <c r="AM29" s="212"/>
      <c r="AN29" s="142"/>
      <c r="AO29" s="143"/>
      <c r="AP29" s="144"/>
      <c r="AQ29" s="213">
        <f>IF(OR(AQ30="",AS30=""),"",IF(AQ30&gt;AS30,"○",IF(AQ30=AS30,"△","●")))</f>
      </c>
      <c r="AR29" s="211"/>
      <c r="AS29" s="211"/>
      <c r="AT29" s="167">
        <f>_xlfn.IFERROR(_xlfn.RANK.EQ(AX29,$AX$5:$AX$32),"")</f>
        <v>13</v>
      </c>
      <c r="AU29" s="205">
        <f>COUNTIF(D29:AS29,"○")</f>
        <v>1</v>
      </c>
      <c r="AV29" s="206">
        <f>COUNTIF(D29:AS29,"△")</f>
        <v>2</v>
      </c>
      <c r="AW29" s="207">
        <f>COUNTIF(D29:AS29,"●")</f>
        <v>5</v>
      </c>
      <c r="AX29" s="175">
        <f>AU29*3+AV29*1</f>
        <v>5</v>
      </c>
      <c r="AY29" s="208">
        <f>SUM(G30,J30,M30,P30,S30,V30,Y30,AB30,AE30,D30,AH30,AK30,AQ30)</f>
        <v>9</v>
      </c>
      <c r="AZ29" s="209">
        <f>SUM(I30,L30,O30,R30,U30,X30,AA30,AD30,AG30,F30,AJ30,AM30,AS30)</f>
        <v>16</v>
      </c>
      <c r="BA29" s="175">
        <f>AY29-AZ29</f>
        <v>-7</v>
      </c>
      <c r="BB29" s="176">
        <f>SUM(COUNTIF(D29:AS29,{"○","△","●"}))</f>
        <v>8</v>
      </c>
    </row>
    <row r="30" spans="1:54" ht="30.75" customHeight="1">
      <c r="A30" s="191"/>
      <c r="B30" s="192"/>
      <c r="C30" s="193"/>
      <c r="D30" s="59"/>
      <c r="E30" s="60" t="s">
        <v>35</v>
      </c>
      <c r="F30" s="61"/>
      <c r="G30" s="62">
        <v>1</v>
      </c>
      <c r="H30" s="60" t="s">
        <v>35</v>
      </c>
      <c r="I30" s="63">
        <v>1</v>
      </c>
      <c r="J30" s="62">
        <v>2</v>
      </c>
      <c r="K30" s="60" t="s">
        <v>35</v>
      </c>
      <c r="L30" s="63">
        <v>0</v>
      </c>
      <c r="M30" s="62"/>
      <c r="N30" s="60" t="s">
        <v>35</v>
      </c>
      <c r="O30" s="63"/>
      <c r="P30" s="62">
        <v>0</v>
      </c>
      <c r="Q30" s="60" t="s">
        <v>35</v>
      </c>
      <c r="R30" s="63">
        <v>3</v>
      </c>
      <c r="S30" s="62">
        <v>3</v>
      </c>
      <c r="T30" s="60" t="s">
        <v>35</v>
      </c>
      <c r="U30" s="63">
        <v>5</v>
      </c>
      <c r="V30" s="62">
        <v>1</v>
      </c>
      <c r="W30" s="60" t="s">
        <v>35</v>
      </c>
      <c r="X30" s="63">
        <v>2</v>
      </c>
      <c r="Y30" s="62">
        <v>1</v>
      </c>
      <c r="Z30" s="60" t="s">
        <v>35</v>
      </c>
      <c r="AA30" s="63">
        <v>3</v>
      </c>
      <c r="AB30" s="62">
        <v>1</v>
      </c>
      <c r="AC30" s="60" t="s">
        <v>35</v>
      </c>
      <c r="AD30" s="63">
        <v>1</v>
      </c>
      <c r="AE30" s="62"/>
      <c r="AF30" s="60" t="s">
        <v>35</v>
      </c>
      <c r="AG30" s="63"/>
      <c r="AH30" s="62"/>
      <c r="AI30" s="60" t="s">
        <v>35</v>
      </c>
      <c r="AJ30" s="63"/>
      <c r="AK30" s="62">
        <v>0</v>
      </c>
      <c r="AL30" s="60" t="s">
        <v>35</v>
      </c>
      <c r="AM30" s="63">
        <v>1</v>
      </c>
      <c r="AN30" s="145"/>
      <c r="AO30" s="146"/>
      <c r="AP30" s="147"/>
      <c r="AQ30" s="62"/>
      <c r="AR30" s="60" t="s">
        <v>35</v>
      </c>
      <c r="AS30" s="61"/>
      <c r="AT30" s="168"/>
      <c r="AU30" s="205"/>
      <c r="AV30" s="206"/>
      <c r="AW30" s="207"/>
      <c r="AX30" s="175"/>
      <c r="AY30" s="208"/>
      <c r="AZ30" s="209"/>
      <c r="BA30" s="175"/>
      <c r="BB30" s="176"/>
    </row>
    <row r="31" spans="1:55" ht="30.75" customHeight="1">
      <c r="A31" s="202">
        <v>14</v>
      </c>
      <c r="B31" s="203" t="s">
        <v>52</v>
      </c>
      <c r="C31" s="204"/>
      <c r="D31" s="216" t="str">
        <f>IF(OR(D32="",F32=""),"",IF(D32&gt;F32,"○",IF(D32=F32,"△","●")))</f>
        <v>●</v>
      </c>
      <c r="E31" s="217"/>
      <c r="F31" s="218"/>
      <c r="G31" s="216" t="str">
        <f>IF(OR(G32="",I32=""),"",IF(G32&gt;I32,"○",IF(G32=I32,"△","●")))</f>
        <v>●</v>
      </c>
      <c r="H31" s="217"/>
      <c r="I31" s="218"/>
      <c r="J31" s="216" t="str">
        <f>IF(OR(J32="",L32=""),"",IF(J32&gt;L32,"○",IF(J32=L32,"△","●")))</f>
        <v>△</v>
      </c>
      <c r="K31" s="217"/>
      <c r="L31" s="218"/>
      <c r="M31" s="216" t="str">
        <f>IF(OR(M32="",O32=""),"",IF(M32&gt;O32,"○",IF(M32=O32,"△","●")))</f>
        <v>●</v>
      </c>
      <c r="N31" s="217"/>
      <c r="O31" s="218"/>
      <c r="P31" s="216" t="str">
        <f>IF(OR(P32="",R32=""),"",IF(P32&gt;R32,"○",IF(P32=R32,"△","●")))</f>
        <v>●</v>
      </c>
      <c r="Q31" s="217"/>
      <c r="R31" s="218"/>
      <c r="S31" s="216" t="str">
        <f>IF(OR(S32="",U32=""),"",IF(S32&gt;U32,"○",IF(S32=U32,"△","●")))</f>
        <v>●</v>
      </c>
      <c r="T31" s="217"/>
      <c r="U31" s="218"/>
      <c r="V31" s="216" t="str">
        <f>IF(OR(V32="",X32=""),"",IF(V32&gt;X32,"○",IF(V32=X32,"△","●")))</f>
        <v>○</v>
      </c>
      <c r="W31" s="217"/>
      <c r="X31" s="218"/>
      <c r="Y31" s="216">
        <f>IF(OR(Y32="",AA32=""),"",IF(Y32&gt;AA32,"○",IF(Y32=AA32,"△","●")))</f>
      </c>
      <c r="Z31" s="217"/>
      <c r="AA31" s="218"/>
      <c r="AB31" s="216" t="str">
        <f>IF(OR(AB32="",AD32=""),"",IF(AB32&gt;AD32,"○",IF(AB32=AD32,"△","●")))</f>
        <v>●</v>
      </c>
      <c r="AC31" s="217"/>
      <c r="AD31" s="218"/>
      <c r="AE31" s="216" t="str">
        <f>IF(OR(AE32="",AG32=""),"",IF(AE32&gt;AG32,"○",IF(AE32=AG32,"△","●")))</f>
        <v>●</v>
      </c>
      <c r="AF31" s="217"/>
      <c r="AG31" s="218"/>
      <c r="AH31" s="216" t="str">
        <f>IF(OR(AH32="",AJ32=""),"",IF(AH32&gt;AJ32,"○",IF(AH32=AJ32,"△","●")))</f>
        <v>●</v>
      </c>
      <c r="AI31" s="217"/>
      <c r="AJ31" s="218"/>
      <c r="AK31" s="216" t="str">
        <f>IF(OR(AK32="",AM32=""),"",IF(AK32&gt;AM32,"○",IF(AK32=AM32,"△","●")))</f>
        <v>△</v>
      </c>
      <c r="AL31" s="217"/>
      <c r="AM31" s="218"/>
      <c r="AN31" s="216">
        <f>IF(OR(AN32="",AP32=""),"",IF(AN32&gt;AP32,"○",IF(AN32=AP32,"△","●")))</f>
      </c>
      <c r="AO31" s="217"/>
      <c r="AP31" s="218"/>
      <c r="AQ31" s="185"/>
      <c r="AR31" s="164"/>
      <c r="AS31" s="164"/>
      <c r="AT31" s="157">
        <f>_xlfn.IFERROR(_xlfn.RANK.EQ(AX31,$AX$5:$AX$32),"")</f>
        <v>13</v>
      </c>
      <c r="AU31" s="198">
        <f>COUNTIF(D31:AS31,"○")</f>
        <v>1</v>
      </c>
      <c r="AV31" s="200">
        <f>COUNTIF(D31:AS31,"△")</f>
        <v>2</v>
      </c>
      <c r="AW31" s="189">
        <f>COUNTIF(D31:AS31,"●")</f>
        <v>8</v>
      </c>
      <c r="AX31" s="149">
        <f>AU31*3+AV31*1</f>
        <v>5</v>
      </c>
      <c r="AY31" s="194">
        <f>SUM(G32,J32,M32,P32,S32,V32,Y32,AB32,AE32,D32,AH32,AK32,AN32)</f>
        <v>11</v>
      </c>
      <c r="AZ31" s="196">
        <f>SUM(I32,L32,O32,R32,U32,X32,AA32,AD32,AG32,F32,AJ32,AM32,AP32)</f>
        <v>36</v>
      </c>
      <c r="BA31" s="175">
        <f>AY31-AZ31</f>
        <v>-25</v>
      </c>
      <c r="BB31" s="176">
        <f>SUM(COUNTIF(D31:AS31,{"○","△","●"}))</f>
        <v>11</v>
      </c>
      <c r="BC31" s="71"/>
    </row>
    <row r="32" spans="1:54" ht="30.75" customHeight="1" thickBot="1">
      <c r="A32" s="227"/>
      <c r="B32" s="228"/>
      <c r="C32" s="229"/>
      <c r="D32" s="64">
        <v>0</v>
      </c>
      <c r="E32" s="65" t="s">
        <v>35</v>
      </c>
      <c r="F32" s="66">
        <v>4</v>
      </c>
      <c r="G32" s="64">
        <v>0</v>
      </c>
      <c r="H32" s="65" t="s">
        <v>35</v>
      </c>
      <c r="I32" s="67">
        <v>9</v>
      </c>
      <c r="J32" s="64">
        <v>1</v>
      </c>
      <c r="K32" s="65" t="s">
        <v>35</v>
      </c>
      <c r="L32" s="67">
        <v>1</v>
      </c>
      <c r="M32" s="64">
        <v>0</v>
      </c>
      <c r="N32" s="65" t="s">
        <v>35</v>
      </c>
      <c r="O32" s="67">
        <v>1</v>
      </c>
      <c r="P32" s="64">
        <v>0</v>
      </c>
      <c r="Q32" s="65" t="s">
        <v>35</v>
      </c>
      <c r="R32" s="67">
        <v>5</v>
      </c>
      <c r="S32" s="64">
        <v>1</v>
      </c>
      <c r="T32" s="65" t="s">
        <v>35</v>
      </c>
      <c r="U32" s="67">
        <v>3</v>
      </c>
      <c r="V32" s="64">
        <v>3</v>
      </c>
      <c r="W32" s="65" t="s">
        <v>35</v>
      </c>
      <c r="X32" s="67">
        <v>0</v>
      </c>
      <c r="Y32" s="64"/>
      <c r="Z32" s="65" t="s">
        <v>35</v>
      </c>
      <c r="AA32" s="67"/>
      <c r="AB32" s="64">
        <v>1</v>
      </c>
      <c r="AC32" s="65" t="s">
        <v>35</v>
      </c>
      <c r="AD32" s="67">
        <v>2</v>
      </c>
      <c r="AE32" s="64">
        <v>1</v>
      </c>
      <c r="AF32" s="65" t="s">
        <v>35</v>
      </c>
      <c r="AG32" s="67">
        <v>5</v>
      </c>
      <c r="AH32" s="64">
        <v>1</v>
      </c>
      <c r="AI32" s="65" t="s">
        <v>35</v>
      </c>
      <c r="AJ32" s="67">
        <v>3</v>
      </c>
      <c r="AK32" s="64">
        <v>3</v>
      </c>
      <c r="AL32" s="65" t="s">
        <v>35</v>
      </c>
      <c r="AM32" s="67">
        <v>3</v>
      </c>
      <c r="AN32" s="64"/>
      <c r="AO32" s="65" t="s">
        <v>35</v>
      </c>
      <c r="AP32" s="67"/>
      <c r="AQ32" s="219"/>
      <c r="AR32" s="220"/>
      <c r="AS32" s="220"/>
      <c r="AT32" s="221"/>
      <c r="AU32" s="222"/>
      <c r="AV32" s="223"/>
      <c r="AW32" s="224"/>
      <c r="AX32" s="214"/>
      <c r="AY32" s="225"/>
      <c r="AZ32" s="226"/>
      <c r="BA32" s="214"/>
      <c r="BB32" s="215"/>
    </row>
  </sheetData>
  <sheetProtection formatCells="0" formatColumns="0" formatRows="0" selectLockedCells="1" sort="0" autoFilter="0"/>
  <mergeCells count="389">
    <mergeCell ref="AY29:AY30"/>
    <mergeCell ref="AZ29:AZ30"/>
    <mergeCell ref="AE29:AG29"/>
    <mergeCell ref="AH29:AJ29"/>
    <mergeCell ref="AW31:AW32"/>
    <mergeCell ref="AY31:AY32"/>
    <mergeCell ref="AZ31:AZ32"/>
    <mergeCell ref="A31:A32"/>
    <mergeCell ref="B31:C32"/>
    <mergeCell ref="D31:F31"/>
    <mergeCell ref="G31:I31"/>
    <mergeCell ref="J31:L31"/>
    <mergeCell ref="M31:O31"/>
    <mergeCell ref="P31:R31"/>
    <mergeCell ref="S31:U31"/>
    <mergeCell ref="AX29:AX30"/>
    <mergeCell ref="AU29:AU30"/>
    <mergeCell ref="AV29:AV30"/>
    <mergeCell ref="AW29:AW30"/>
    <mergeCell ref="BA31:BA32"/>
    <mergeCell ref="BB31:BB32"/>
    <mergeCell ref="AN31:AP31"/>
    <mergeCell ref="AQ29:AS29"/>
    <mergeCell ref="AT29:AT30"/>
    <mergeCell ref="M29:O29"/>
    <mergeCell ref="P29:R29"/>
    <mergeCell ref="S29:U29"/>
    <mergeCell ref="V29:X29"/>
    <mergeCell ref="Y29:AA29"/>
    <mergeCell ref="AB29:AD29"/>
    <mergeCell ref="V31:X31"/>
    <mergeCell ref="Y31:AA31"/>
    <mergeCell ref="AB31:AD31"/>
    <mergeCell ref="AE31:AG31"/>
    <mergeCell ref="AH31:AJ31"/>
    <mergeCell ref="AK31:AM31"/>
    <mergeCell ref="AQ31:AS32"/>
    <mergeCell ref="AT31:AT32"/>
    <mergeCell ref="AX31:AX32"/>
    <mergeCell ref="AU31:AU32"/>
    <mergeCell ref="AV31:AV32"/>
    <mergeCell ref="BA29:BA30"/>
    <mergeCell ref="BB29:BB30"/>
    <mergeCell ref="AW27:AW28"/>
    <mergeCell ref="AY27:AY28"/>
    <mergeCell ref="AZ27:AZ28"/>
    <mergeCell ref="BA27:BA28"/>
    <mergeCell ref="BB27:BB28"/>
    <mergeCell ref="A29:A30"/>
    <mergeCell ref="B29:C30"/>
    <mergeCell ref="D29:F29"/>
    <mergeCell ref="G29:I29"/>
    <mergeCell ref="J29:L29"/>
    <mergeCell ref="AN27:AP27"/>
    <mergeCell ref="AQ27:AS27"/>
    <mergeCell ref="AT27:AT28"/>
    <mergeCell ref="AX27:AX28"/>
    <mergeCell ref="AU27:AU28"/>
    <mergeCell ref="AV27:AV28"/>
    <mergeCell ref="V27:X27"/>
    <mergeCell ref="Y27:AA27"/>
    <mergeCell ref="AB27:AD27"/>
    <mergeCell ref="AE27:AG27"/>
    <mergeCell ref="AH27:AJ27"/>
    <mergeCell ref="AK27:AM28"/>
    <mergeCell ref="AK29:AM29"/>
    <mergeCell ref="AN29:AP30"/>
    <mergeCell ref="BA23:BA24"/>
    <mergeCell ref="BB23:BB24"/>
    <mergeCell ref="AU23:AU24"/>
    <mergeCell ref="AV23:AV24"/>
    <mergeCell ref="BA25:BA26"/>
    <mergeCell ref="BB25:BB26"/>
    <mergeCell ref="A27:A28"/>
    <mergeCell ref="B27:C28"/>
    <mergeCell ref="D27:F27"/>
    <mergeCell ref="G27:I27"/>
    <mergeCell ref="J27:L27"/>
    <mergeCell ref="M27:O27"/>
    <mergeCell ref="P27:R27"/>
    <mergeCell ref="S27:U27"/>
    <mergeCell ref="AX25:AX26"/>
    <mergeCell ref="AU25:AU26"/>
    <mergeCell ref="AV25:AV26"/>
    <mergeCell ref="AW25:AW26"/>
    <mergeCell ref="AY25:AY26"/>
    <mergeCell ref="AZ25:AZ26"/>
    <mergeCell ref="AE25:AG25"/>
    <mergeCell ref="AH25:AJ26"/>
    <mergeCell ref="M25:O25"/>
    <mergeCell ref="P25:R25"/>
    <mergeCell ref="AK25:AM25"/>
    <mergeCell ref="AN25:AP25"/>
    <mergeCell ref="AQ25:AS25"/>
    <mergeCell ref="AT25:AT26"/>
    <mergeCell ref="AY23:AY24"/>
    <mergeCell ref="AZ23:AZ24"/>
    <mergeCell ref="AN23:AP23"/>
    <mergeCell ref="AQ23:AS23"/>
    <mergeCell ref="AT23:AT24"/>
    <mergeCell ref="AX23:AX24"/>
    <mergeCell ref="A25:A26"/>
    <mergeCell ref="B25:C26"/>
    <mergeCell ref="D25:F25"/>
    <mergeCell ref="G25:I25"/>
    <mergeCell ref="J25:L25"/>
    <mergeCell ref="S25:U25"/>
    <mergeCell ref="V25:X25"/>
    <mergeCell ref="BA21:BA22"/>
    <mergeCell ref="BB21:BB22"/>
    <mergeCell ref="AY21:AY22"/>
    <mergeCell ref="AZ21:AZ22"/>
    <mergeCell ref="V23:X23"/>
    <mergeCell ref="Y23:AA23"/>
    <mergeCell ref="AB23:AD23"/>
    <mergeCell ref="AE23:AG24"/>
    <mergeCell ref="AH23:AJ23"/>
    <mergeCell ref="AK23:AM23"/>
    <mergeCell ref="J21:L21"/>
    <mergeCell ref="M21:O21"/>
    <mergeCell ref="P21:R21"/>
    <mergeCell ref="S21:U21"/>
    <mergeCell ref="V21:X21"/>
    <mergeCell ref="Y25:AA25"/>
    <mergeCell ref="AB25:AD25"/>
    <mergeCell ref="A23:A24"/>
    <mergeCell ref="B23:C24"/>
    <mergeCell ref="D23:F23"/>
    <mergeCell ref="G23:I23"/>
    <mergeCell ref="J23:L23"/>
    <mergeCell ref="M23:O23"/>
    <mergeCell ref="P23:R23"/>
    <mergeCell ref="S23:U23"/>
    <mergeCell ref="AX21:AX22"/>
    <mergeCell ref="AU21:AU22"/>
    <mergeCell ref="AV21:AV22"/>
    <mergeCell ref="AW21:AW22"/>
    <mergeCell ref="AE21:AG21"/>
    <mergeCell ref="AH21:AJ21"/>
    <mergeCell ref="AT21:AT22"/>
    <mergeCell ref="A21:A22"/>
    <mergeCell ref="B21:C22"/>
    <mergeCell ref="D21:F21"/>
    <mergeCell ref="G21:I21"/>
    <mergeCell ref="AW23:AW24"/>
    <mergeCell ref="AY19:AY20"/>
    <mergeCell ref="AZ19:AZ20"/>
    <mergeCell ref="BA19:BA20"/>
    <mergeCell ref="BB19:BB20"/>
    <mergeCell ref="AU19:AU20"/>
    <mergeCell ref="AV19:AV20"/>
    <mergeCell ref="A19:A20"/>
    <mergeCell ref="B19:C20"/>
    <mergeCell ref="D19:F19"/>
    <mergeCell ref="G19:I19"/>
    <mergeCell ref="J19:L19"/>
    <mergeCell ref="M19:O19"/>
    <mergeCell ref="P19:R19"/>
    <mergeCell ref="S19:U19"/>
    <mergeCell ref="AT19:AT20"/>
    <mergeCell ref="V19:X19"/>
    <mergeCell ref="Y19:AA20"/>
    <mergeCell ref="AB19:AD19"/>
    <mergeCell ref="AE19:AG19"/>
    <mergeCell ref="AH19:AJ19"/>
    <mergeCell ref="AK19:AM19"/>
    <mergeCell ref="AX19:AX20"/>
    <mergeCell ref="AW19:AW20"/>
    <mergeCell ref="AN19:AP19"/>
    <mergeCell ref="AB17:AD17"/>
    <mergeCell ref="AK17:AM17"/>
    <mergeCell ref="AN17:AP17"/>
    <mergeCell ref="AQ17:AS17"/>
    <mergeCell ref="AE17:AG17"/>
    <mergeCell ref="AH17:AJ17"/>
    <mergeCell ref="Y17:AA17"/>
    <mergeCell ref="Y21:AA21"/>
    <mergeCell ref="AB21:AD22"/>
    <mergeCell ref="AK21:AM21"/>
    <mergeCell ref="AN21:AP21"/>
    <mergeCell ref="AQ21:AS21"/>
    <mergeCell ref="AQ19:AS19"/>
    <mergeCell ref="M17:O17"/>
    <mergeCell ref="P17:R17"/>
    <mergeCell ref="A17:A18"/>
    <mergeCell ref="B17:C18"/>
    <mergeCell ref="D17:F17"/>
    <mergeCell ref="G17:I17"/>
    <mergeCell ref="J17:L17"/>
    <mergeCell ref="S17:U17"/>
    <mergeCell ref="V17:X18"/>
    <mergeCell ref="BA17:BA18"/>
    <mergeCell ref="BB17:BB18"/>
    <mergeCell ref="AY17:AY18"/>
    <mergeCell ref="AZ17:AZ18"/>
    <mergeCell ref="AX17:AX18"/>
    <mergeCell ref="AU17:AU18"/>
    <mergeCell ref="AV17:AV18"/>
    <mergeCell ref="AW17:AW18"/>
    <mergeCell ref="AT17:AT18"/>
    <mergeCell ref="BB11:BB12"/>
    <mergeCell ref="AU11:AU12"/>
    <mergeCell ref="AV11:AV12"/>
    <mergeCell ref="BA13:BA14"/>
    <mergeCell ref="BB13:BB14"/>
    <mergeCell ref="AY13:AY14"/>
    <mergeCell ref="AZ13:AZ14"/>
    <mergeCell ref="AY15:AY16"/>
    <mergeCell ref="AZ15:AZ16"/>
    <mergeCell ref="BA15:BA16"/>
    <mergeCell ref="BB15:BB16"/>
    <mergeCell ref="AU15:AU16"/>
    <mergeCell ref="AV15:AV16"/>
    <mergeCell ref="AE15:AG15"/>
    <mergeCell ref="AH15:AJ15"/>
    <mergeCell ref="Y11:AA11"/>
    <mergeCell ref="AB11:AD11"/>
    <mergeCell ref="AE11:AG11"/>
    <mergeCell ref="AH11:AJ11"/>
    <mergeCell ref="AT11:AT12"/>
    <mergeCell ref="AX11:AX12"/>
    <mergeCell ref="AW11:AW12"/>
    <mergeCell ref="AT15:AT16"/>
    <mergeCell ref="AX15:AX16"/>
    <mergeCell ref="AX13:AX14"/>
    <mergeCell ref="AU13:AU14"/>
    <mergeCell ref="AV13:AV14"/>
    <mergeCell ref="AW13:AW14"/>
    <mergeCell ref="AE13:AG13"/>
    <mergeCell ref="AH13:AJ13"/>
    <mergeCell ref="AN13:AP13"/>
    <mergeCell ref="AQ13:AS13"/>
    <mergeCell ref="AT13:AT14"/>
    <mergeCell ref="AN15:AP15"/>
    <mergeCell ref="AQ15:AS15"/>
    <mergeCell ref="AK15:AM15"/>
    <mergeCell ref="AW15:AW16"/>
    <mergeCell ref="V15:X15"/>
    <mergeCell ref="Y15:AA15"/>
    <mergeCell ref="AB15:AD15"/>
    <mergeCell ref="A15:A16"/>
    <mergeCell ref="B15:C16"/>
    <mergeCell ref="D15:F15"/>
    <mergeCell ref="G15:I15"/>
    <mergeCell ref="J15:L15"/>
    <mergeCell ref="M15:O15"/>
    <mergeCell ref="P15:R15"/>
    <mergeCell ref="S15:U16"/>
    <mergeCell ref="Y13:AA13"/>
    <mergeCell ref="AB13:AD13"/>
    <mergeCell ref="AK13:AM13"/>
    <mergeCell ref="M9:O9"/>
    <mergeCell ref="P9:R9"/>
    <mergeCell ref="A13:A14"/>
    <mergeCell ref="B13:C14"/>
    <mergeCell ref="D13:F13"/>
    <mergeCell ref="G13:I13"/>
    <mergeCell ref="J13:L13"/>
    <mergeCell ref="M13:O13"/>
    <mergeCell ref="P13:R14"/>
    <mergeCell ref="A9:A10"/>
    <mergeCell ref="B9:C10"/>
    <mergeCell ref="D9:F9"/>
    <mergeCell ref="G9:I9"/>
    <mergeCell ref="J9:L10"/>
    <mergeCell ref="S9:U9"/>
    <mergeCell ref="V9:X9"/>
    <mergeCell ref="V11:X11"/>
    <mergeCell ref="S13:U13"/>
    <mergeCell ref="V13:X13"/>
    <mergeCell ref="A11:A12"/>
    <mergeCell ref="B11:C12"/>
    <mergeCell ref="BB5:BB6"/>
    <mergeCell ref="D11:F11"/>
    <mergeCell ref="G11:I11"/>
    <mergeCell ref="J11:L11"/>
    <mergeCell ref="M11:O12"/>
    <mergeCell ref="P11:R11"/>
    <mergeCell ref="S11:U11"/>
    <mergeCell ref="AX9:AX10"/>
    <mergeCell ref="AU9:AU10"/>
    <mergeCell ref="AV9:AV10"/>
    <mergeCell ref="AW9:AW10"/>
    <mergeCell ref="AE9:AG9"/>
    <mergeCell ref="AH9:AJ9"/>
    <mergeCell ref="AN11:AP11"/>
    <mergeCell ref="AQ11:AS11"/>
    <mergeCell ref="Y9:AA9"/>
    <mergeCell ref="AB9:AD9"/>
    <mergeCell ref="AK9:AM9"/>
    <mergeCell ref="AN9:AP9"/>
    <mergeCell ref="AQ9:AS9"/>
    <mergeCell ref="AK11:AM11"/>
    <mergeCell ref="AY11:AY12"/>
    <mergeCell ref="AZ11:AZ12"/>
    <mergeCell ref="BA11:BA12"/>
    <mergeCell ref="BB7:BB8"/>
    <mergeCell ref="AU7:AU8"/>
    <mergeCell ref="AV7:AV8"/>
    <mergeCell ref="BA9:BA10"/>
    <mergeCell ref="BB9:BB10"/>
    <mergeCell ref="AY9:AY10"/>
    <mergeCell ref="AZ9:AZ10"/>
    <mergeCell ref="AN7:AP7"/>
    <mergeCell ref="AQ7:AS7"/>
    <mergeCell ref="AT7:AT8"/>
    <mergeCell ref="AX7:AX8"/>
    <mergeCell ref="V7:X7"/>
    <mergeCell ref="Y7:AA7"/>
    <mergeCell ref="AB7:AD7"/>
    <mergeCell ref="AE7:AG7"/>
    <mergeCell ref="AH7:AJ7"/>
    <mergeCell ref="AK7:AM7"/>
    <mergeCell ref="AW7:AW8"/>
    <mergeCell ref="AT9:AT10"/>
    <mergeCell ref="BA5:BA6"/>
    <mergeCell ref="AY5:AY6"/>
    <mergeCell ref="AZ5:AZ6"/>
    <mergeCell ref="AB5:AD5"/>
    <mergeCell ref="AY7:AY8"/>
    <mergeCell ref="AZ7:AZ8"/>
    <mergeCell ref="BA7:BA8"/>
    <mergeCell ref="A7:A8"/>
    <mergeCell ref="B7:C8"/>
    <mergeCell ref="D7:F7"/>
    <mergeCell ref="G7:I8"/>
    <mergeCell ref="J7:L7"/>
    <mergeCell ref="M7:O7"/>
    <mergeCell ref="P7:R7"/>
    <mergeCell ref="S7:U7"/>
    <mergeCell ref="AX5:AX6"/>
    <mergeCell ref="AU5:AU6"/>
    <mergeCell ref="AV5:AV6"/>
    <mergeCell ref="AW5:AW6"/>
    <mergeCell ref="AE5:AG5"/>
    <mergeCell ref="AH5:AJ5"/>
    <mergeCell ref="AK5:AM5"/>
    <mergeCell ref="AN5:AP5"/>
    <mergeCell ref="AQ5:AS5"/>
    <mergeCell ref="AT5:AT6"/>
    <mergeCell ref="M5:O5"/>
    <mergeCell ref="A5:A6"/>
    <mergeCell ref="B5:C6"/>
    <mergeCell ref="D5:F6"/>
    <mergeCell ref="G5:I5"/>
    <mergeCell ref="J5:L5"/>
    <mergeCell ref="BB3:BB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U3:AU4"/>
    <mergeCell ref="AV3:AV4"/>
    <mergeCell ref="AW3:AW4"/>
    <mergeCell ref="AY3:AY4"/>
    <mergeCell ref="AZ3:AZ4"/>
    <mergeCell ref="BA3:BA4"/>
    <mergeCell ref="AH3:AJ3"/>
    <mergeCell ref="AX3:AX4"/>
    <mergeCell ref="AN3:AP3"/>
    <mergeCell ref="AQ3:AS3"/>
    <mergeCell ref="AT3:AT4"/>
    <mergeCell ref="AQ4:AS4"/>
    <mergeCell ref="AK3:AM3"/>
    <mergeCell ref="AE4:AG4"/>
    <mergeCell ref="P5:R5"/>
    <mergeCell ref="S5:U5"/>
    <mergeCell ref="V5:X5"/>
    <mergeCell ref="Y5:AA5"/>
    <mergeCell ref="D2:K2"/>
    <mergeCell ref="A3:C4"/>
    <mergeCell ref="D3:F3"/>
    <mergeCell ref="G3:I3"/>
    <mergeCell ref="J3:L3"/>
    <mergeCell ref="M3:O3"/>
    <mergeCell ref="AH4:AJ4"/>
    <mergeCell ref="AK4:AM4"/>
    <mergeCell ref="AN4:AP4"/>
    <mergeCell ref="P3:R3"/>
    <mergeCell ref="S3:U3"/>
    <mergeCell ref="V3:X3"/>
    <mergeCell ref="Y3:AA3"/>
    <mergeCell ref="AB3:AD3"/>
    <mergeCell ref="AE3:AG3"/>
  </mergeCells>
  <conditionalFormatting sqref="AT5:AT32">
    <cfRule type="cellIs" priority="1" dxfId="2" operator="equal">
      <formula>2</formula>
    </cfRule>
    <cfRule type="cellIs" priority="2" dxfId="3" operator="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79"/>
  <sheetViews>
    <sheetView view="pageBreakPreview" zoomScale="70" zoomScaleNormal="25" zoomScaleSheetLayoutView="70" zoomScalePageLayoutView="0" workbookViewId="0" topLeftCell="A1">
      <pane xSplit="5" ySplit="4" topLeftCell="A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S27" sqref="AS27"/>
    </sheetView>
  </sheetViews>
  <sheetFormatPr defaultColWidth="9.00390625" defaultRowHeight="13.5"/>
  <cols>
    <col min="1" max="1" width="3.125" style="0" customWidth="1"/>
    <col min="2" max="5" width="3.625" style="0" customWidth="1"/>
    <col min="6" max="6" width="2.125" style="0" customWidth="1"/>
    <col min="7" max="7" width="20.125" style="0" customWidth="1"/>
    <col min="8" max="8" width="2.125" style="0" customWidth="1"/>
    <col min="9" max="9" width="20.125" style="0" customWidth="1"/>
    <col min="10" max="10" width="2.125" style="0" customWidth="1"/>
    <col min="11" max="11" width="20.125" style="0" customWidth="1"/>
    <col min="12" max="12" width="2.125" style="0" customWidth="1"/>
    <col min="13" max="13" width="20.125" style="0" customWidth="1"/>
    <col min="14" max="14" width="2.125" style="0" customWidth="1"/>
    <col min="15" max="15" width="20.125" style="0" customWidth="1"/>
    <col min="16" max="16" width="2.125" style="0" customWidth="1"/>
    <col min="17" max="17" width="20.125" style="0" customWidth="1"/>
    <col min="18" max="18" width="2.125" style="0" customWidth="1"/>
    <col min="19" max="19" width="20.125" style="0" customWidth="1"/>
    <col min="20" max="20" width="2.125" style="0" customWidth="1"/>
    <col min="21" max="21" width="20.125" style="0" customWidth="1"/>
    <col min="22" max="22" width="2.125" style="0" customWidth="1"/>
    <col min="23" max="23" width="20.125" style="0" customWidth="1"/>
    <col min="24" max="24" width="2.125" style="0" customWidth="1"/>
    <col min="25" max="25" width="20.125" style="0" customWidth="1"/>
    <col min="26" max="26" width="2.125" style="0" customWidth="1"/>
    <col min="27" max="27" width="20.625" style="0" bestFit="1" customWidth="1"/>
    <col min="28" max="28" width="2.125" style="0" customWidth="1"/>
    <col min="29" max="29" width="20.875" style="0" bestFit="1" customWidth="1"/>
    <col min="30" max="30" width="2.125" style="0" customWidth="1"/>
    <col min="31" max="31" width="13.75390625" style="0" customWidth="1"/>
    <col min="32" max="32" width="2.125" style="0" customWidth="1"/>
    <col min="33" max="33" width="18.00390625" style="0" bestFit="1" customWidth="1"/>
    <col min="34" max="34" width="2.125" style="0" customWidth="1"/>
    <col min="35" max="35" width="26.75390625" style="0" bestFit="1" customWidth="1"/>
    <col min="36" max="36" width="2.125" style="0" customWidth="1"/>
    <col min="37" max="37" width="10.625" style="0" customWidth="1"/>
    <col min="38" max="38" width="2.125" style="0" customWidth="1"/>
    <col min="39" max="39" width="10.625" style="0" customWidth="1"/>
    <col min="40" max="40" width="2.125" style="0" customWidth="1"/>
    <col min="41" max="41" width="10.625" style="0" customWidth="1"/>
    <col min="42" max="42" width="2.125" style="0" customWidth="1"/>
    <col min="43" max="43" width="12.875" style="0" customWidth="1"/>
    <col min="44" max="44" width="2.125" style="0" customWidth="1"/>
    <col min="45" max="45" width="16.375" style="0" customWidth="1"/>
    <col min="46" max="46" width="6.625" style="0" customWidth="1"/>
    <col min="47" max="47" width="7.625" style="0" customWidth="1"/>
    <col min="48" max="60" width="4.125" style="0" customWidth="1"/>
  </cols>
  <sheetData>
    <row r="1" spans="1:60" ht="13.5" customHeight="1">
      <c r="A1" s="256" t="s">
        <v>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0.5" customHeight="1" thickBot="1">
      <c r="A2" s="1"/>
      <c r="B2" s="1"/>
      <c r="C2" s="1"/>
      <c r="D2" s="1"/>
      <c r="E2" s="1"/>
      <c r="J2" s="1"/>
      <c r="K2" s="257" t="s">
        <v>2</v>
      </c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2" customHeight="1">
      <c r="A3" s="258"/>
      <c r="B3" s="259"/>
      <c r="C3" s="259"/>
      <c r="D3" s="259"/>
      <c r="E3" s="260"/>
      <c r="F3" s="247" t="s">
        <v>3</v>
      </c>
      <c r="G3" s="247"/>
      <c r="H3" s="247" t="s">
        <v>4</v>
      </c>
      <c r="I3" s="247"/>
      <c r="J3" s="247">
        <v>3</v>
      </c>
      <c r="K3" s="247"/>
      <c r="L3" s="247">
        <v>4</v>
      </c>
      <c r="M3" s="247"/>
      <c r="N3" s="247">
        <v>5</v>
      </c>
      <c r="O3" s="247"/>
      <c r="P3" s="247">
        <v>6</v>
      </c>
      <c r="Q3" s="247"/>
      <c r="R3" s="247">
        <v>7</v>
      </c>
      <c r="S3" s="247"/>
      <c r="T3" s="247">
        <v>8</v>
      </c>
      <c r="U3" s="247"/>
      <c r="V3" s="247">
        <v>9</v>
      </c>
      <c r="W3" s="247"/>
      <c r="X3" s="247">
        <v>10</v>
      </c>
      <c r="Y3" s="247"/>
      <c r="Z3" s="247">
        <v>11</v>
      </c>
      <c r="AA3" s="247"/>
      <c r="AB3" s="247">
        <v>12</v>
      </c>
      <c r="AC3" s="247"/>
      <c r="AD3" s="247">
        <v>13</v>
      </c>
      <c r="AE3" s="247"/>
      <c r="AF3" s="247">
        <v>14</v>
      </c>
      <c r="AG3" s="247"/>
      <c r="AH3" s="247">
        <v>15</v>
      </c>
      <c r="AI3" s="247"/>
      <c r="AJ3" s="265">
        <v>16</v>
      </c>
      <c r="AK3" s="247"/>
      <c r="AL3" s="247">
        <v>17</v>
      </c>
      <c r="AM3" s="247"/>
      <c r="AN3" s="247">
        <v>18</v>
      </c>
      <c r="AO3" s="247"/>
      <c r="AP3" s="247">
        <v>19</v>
      </c>
      <c r="AQ3" s="247"/>
      <c r="AR3" s="101"/>
      <c r="AS3" s="101" t="s">
        <v>144</v>
      </c>
      <c r="AT3" s="264" t="s">
        <v>5</v>
      </c>
      <c r="AU3" s="254" t="s">
        <v>6</v>
      </c>
      <c r="AV3" s="3"/>
      <c r="AW3" s="252" t="s">
        <v>0</v>
      </c>
      <c r="AX3" s="252"/>
      <c r="AY3" s="252" t="s">
        <v>1</v>
      </c>
      <c r="AZ3" s="252"/>
      <c r="BA3" s="252" t="s">
        <v>7</v>
      </c>
      <c r="BB3" s="252"/>
      <c r="BC3" s="248" t="s">
        <v>8</v>
      </c>
      <c r="BD3" s="248"/>
      <c r="BE3" s="250" t="s">
        <v>9</v>
      </c>
      <c r="BF3" s="250"/>
      <c r="BG3" s="252" t="s">
        <v>10</v>
      </c>
      <c r="BH3" s="252"/>
    </row>
    <row r="4" spans="1:60" ht="12" customHeight="1" thickBot="1">
      <c r="A4" s="261"/>
      <c r="B4" s="262"/>
      <c r="C4" s="262"/>
      <c r="D4" s="262"/>
      <c r="E4" s="263"/>
      <c r="F4" s="244">
        <v>42498</v>
      </c>
      <c r="G4" s="244"/>
      <c r="H4" s="244">
        <v>42505</v>
      </c>
      <c r="I4" s="244"/>
      <c r="J4" s="244">
        <v>42512</v>
      </c>
      <c r="K4" s="244"/>
      <c r="L4" s="244">
        <v>42519</v>
      </c>
      <c r="M4" s="244"/>
      <c r="N4" s="244">
        <v>42526</v>
      </c>
      <c r="O4" s="244"/>
      <c r="P4" s="244">
        <v>42533</v>
      </c>
      <c r="Q4" s="244"/>
      <c r="R4" s="244">
        <v>42540</v>
      </c>
      <c r="S4" s="244"/>
      <c r="T4" s="244">
        <v>42547</v>
      </c>
      <c r="U4" s="244"/>
      <c r="V4" s="244">
        <v>42554</v>
      </c>
      <c r="W4" s="244"/>
      <c r="X4" s="244">
        <v>42561</v>
      </c>
      <c r="Y4" s="244"/>
      <c r="Z4" s="244">
        <v>42568</v>
      </c>
      <c r="AA4" s="244"/>
      <c r="AB4" s="244">
        <v>42575</v>
      </c>
      <c r="AC4" s="244"/>
      <c r="AD4" s="244">
        <v>42582</v>
      </c>
      <c r="AE4" s="244"/>
      <c r="AF4" s="244">
        <v>42617</v>
      </c>
      <c r="AG4" s="244"/>
      <c r="AH4" s="244">
        <v>42624</v>
      </c>
      <c r="AI4" s="245"/>
      <c r="AJ4" s="246">
        <v>42631</v>
      </c>
      <c r="AK4" s="244"/>
      <c r="AL4" s="244">
        <v>42638</v>
      </c>
      <c r="AM4" s="244"/>
      <c r="AN4" s="244">
        <v>42645</v>
      </c>
      <c r="AO4" s="244"/>
      <c r="AP4" s="244">
        <v>42652</v>
      </c>
      <c r="AQ4" s="244"/>
      <c r="AR4" s="103"/>
      <c r="AS4" s="103">
        <v>42659</v>
      </c>
      <c r="AT4" s="239"/>
      <c r="AU4" s="255"/>
      <c r="AV4" s="4"/>
      <c r="AW4" s="253"/>
      <c r="AX4" s="253"/>
      <c r="AY4" s="253"/>
      <c r="AZ4" s="253"/>
      <c r="BA4" s="253"/>
      <c r="BB4" s="253"/>
      <c r="BC4" s="249"/>
      <c r="BD4" s="249"/>
      <c r="BE4" s="251"/>
      <c r="BF4" s="251"/>
      <c r="BG4" s="253"/>
      <c r="BH4" s="253"/>
    </row>
    <row r="5" spans="1:60" ht="12" customHeight="1">
      <c r="A5" s="238">
        <v>1</v>
      </c>
      <c r="B5" s="240" t="s">
        <v>19</v>
      </c>
      <c r="C5" s="240"/>
      <c r="D5" s="240"/>
      <c r="E5" s="241"/>
      <c r="F5" s="5"/>
      <c r="G5" s="6"/>
      <c r="H5" s="5"/>
      <c r="I5" s="6"/>
      <c r="J5" s="5"/>
      <c r="K5" s="6"/>
      <c r="L5" s="5"/>
      <c r="M5" s="6"/>
      <c r="N5" s="24"/>
      <c r="O5" s="6" t="s">
        <v>81</v>
      </c>
      <c r="P5" s="5"/>
      <c r="Q5" s="6"/>
      <c r="R5" s="7"/>
      <c r="S5" s="8"/>
      <c r="T5" s="5"/>
      <c r="U5" s="9"/>
      <c r="V5" s="96"/>
      <c r="W5" s="6" t="s">
        <v>113</v>
      </c>
      <c r="X5" s="5"/>
      <c r="Y5" s="6"/>
      <c r="Z5" s="90"/>
      <c r="AA5" s="6" t="s">
        <v>121</v>
      </c>
      <c r="AB5" s="5"/>
      <c r="AC5" s="6"/>
      <c r="AD5" s="5"/>
      <c r="AE5" s="6"/>
      <c r="AF5" s="5"/>
      <c r="AG5" s="6"/>
      <c r="AH5" s="9"/>
      <c r="AI5" s="6"/>
      <c r="AJ5" s="42"/>
      <c r="AK5" s="6"/>
      <c r="AL5" s="5"/>
      <c r="AM5" s="6"/>
      <c r="AN5" s="90"/>
      <c r="AO5" s="6" t="s">
        <v>134</v>
      </c>
      <c r="AR5" s="90"/>
      <c r="AS5" s="6" t="s">
        <v>145</v>
      </c>
      <c r="AT5" s="72"/>
      <c r="AU5" s="73"/>
      <c r="AV5" s="1"/>
      <c r="AW5" s="1"/>
      <c r="AX5" s="1"/>
      <c r="AY5" s="1"/>
      <c r="AZ5" s="1"/>
      <c r="BA5" s="1"/>
      <c r="BB5" s="1"/>
      <c r="BC5" s="10"/>
      <c r="BD5" s="10"/>
      <c r="BE5" s="11"/>
      <c r="BF5" s="11"/>
      <c r="BG5" s="1"/>
      <c r="BH5" s="1"/>
    </row>
    <row r="6" spans="1:60" ht="12" customHeight="1">
      <c r="A6" s="238"/>
      <c r="B6" s="240"/>
      <c r="C6" s="240"/>
      <c r="D6" s="240"/>
      <c r="E6" s="241"/>
      <c r="F6" s="5"/>
      <c r="G6" s="6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9"/>
      <c r="V6" s="90"/>
      <c r="W6" s="6" t="s">
        <v>122</v>
      </c>
      <c r="X6" s="5"/>
      <c r="Y6" s="6"/>
      <c r="Z6" s="90"/>
      <c r="AA6" s="6" t="s">
        <v>114</v>
      </c>
      <c r="AB6" s="5"/>
      <c r="AC6" s="6"/>
      <c r="AD6" s="5"/>
      <c r="AE6" s="6"/>
      <c r="AF6" s="5"/>
      <c r="AG6" s="6"/>
      <c r="AH6" s="5"/>
      <c r="AI6" s="9"/>
      <c r="AJ6" s="42"/>
      <c r="AK6" s="6"/>
      <c r="AL6" s="5"/>
      <c r="AM6" s="6"/>
      <c r="AN6" s="5"/>
      <c r="AO6" s="6"/>
      <c r="AR6" s="5"/>
      <c r="AS6" s="6" t="s">
        <v>146</v>
      </c>
      <c r="AT6" s="234"/>
      <c r="AU6" s="235"/>
      <c r="AV6" s="1"/>
      <c r="AW6" s="230"/>
      <c r="AX6" s="230"/>
      <c r="AY6" s="230"/>
      <c r="AZ6" s="230"/>
      <c r="BA6" s="230"/>
      <c r="BB6" s="230"/>
      <c r="BC6" s="236"/>
      <c r="BD6" s="236"/>
      <c r="BE6" s="237"/>
      <c r="BF6" s="237"/>
      <c r="BG6" s="230"/>
      <c r="BH6" s="230"/>
    </row>
    <row r="7" spans="1:60" ht="12" customHeight="1">
      <c r="A7" s="238"/>
      <c r="B7" s="240"/>
      <c r="C7" s="240"/>
      <c r="D7" s="240"/>
      <c r="E7" s="241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9"/>
      <c r="V7" s="5"/>
      <c r="W7" s="6"/>
      <c r="X7" s="5"/>
      <c r="Y7" s="6"/>
      <c r="Z7" s="90"/>
      <c r="AA7" s="6" t="s">
        <v>115</v>
      </c>
      <c r="AB7" s="5"/>
      <c r="AC7" s="6"/>
      <c r="AD7" s="5"/>
      <c r="AE7" s="6"/>
      <c r="AF7" s="5"/>
      <c r="AG7" s="6"/>
      <c r="AH7" s="5"/>
      <c r="AI7" s="9"/>
      <c r="AJ7" s="42"/>
      <c r="AK7" s="6"/>
      <c r="AL7" s="5"/>
      <c r="AM7" s="6"/>
      <c r="AN7" s="5"/>
      <c r="AO7" s="6"/>
      <c r="AP7" s="5"/>
      <c r="AQ7" s="6"/>
      <c r="AR7" s="5"/>
      <c r="AS7" s="9"/>
      <c r="AT7" s="234"/>
      <c r="AU7" s="235"/>
      <c r="AV7" s="1"/>
      <c r="AW7" s="230"/>
      <c r="AX7" s="230"/>
      <c r="AY7" s="230"/>
      <c r="AZ7" s="230"/>
      <c r="BA7" s="230"/>
      <c r="BB7" s="230"/>
      <c r="BC7" s="236"/>
      <c r="BD7" s="236"/>
      <c r="BE7" s="237"/>
      <c r="BF7" s="237"/>
      <c r="BG7" s="230"/>
      <c r="BH7" s="230"/>
    </row>
    <row r="8" spans="1:60" ht="12" customHeight="1">
      <c r="A8" s="238"/>
      <c r="B8" s="240"/>
      <c r="C8" s="240"/>
      <c r="D8" s="240"/>
      <c r="E8" s="241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9"/>
      <c r="V8" s="5"/>
      <c r="W8" s="6"/>
      <c r="X8" s="5"/>
      <c r="Y8" s="6"/>
      <c r="Z8" s="5"/>
      <c r="AA8" s="6"/>
      <c r="AB8" s="5"/>
      <c r="AC8" s="6"/>
      <c r="AD8" s="5"/>
      <c r="AE8" s="6"/>
      <c r="AF8" s="5"/>
      <c r="AG8" s="6"/>
      <c r="AH8" s="5"/>
      <c r="AI8" s="9"/>
      <c r="AJ8" s="42"/>
      <c r="AK8" s="6"/>
      <c r="AL8" s="5"/>
      <c r="AM8" s="6"/>
      <c r="AN8" s="5"/>
      <c r="AO8" s="6"/>
      <c r="AP8" s="5"/>
      <c r="AQ8" s="6"/>
      <c r="AR8" s="5"/>
      <c r="AS8" s="9"/>
      <c r="AT8" s="234"/>
      <c r="AU8" s="235"/>
      <c r="AV8" s="1"/>
      <c r="AW8" s="230"/>
      <c r="AX8" s="230"/>
      <c r="AY8" s="230"/>
      <c r="AZ8" s="230"/>
      <c r="BA8" s="230"/>
      <c r="BB8" s="230"/>
      <c r="BC8" s="236"/>
      <c r="BD8" s="236"/>
      <c r="BE8" s="237"/>
      <c r="BF8" s="237"/>
      <c r="BG8" s="230"/>
      <c r="BH8" s="230"/>
    </row>
    <row r="9" spans="1:60" ht="12" customHeight="1" thickBot="1">
      <c r="A9" s="238"/>
      <c r="B9" s="240"/>
      <c r="C9" s="240"/>
      <c r="D9" s="240"/>
      <c r="E9" s="241"/>
      <c r="F9" s="5"/>
      <c r="G9" s="6"/>
      <c r="H9" s="5"/>
      <c r="I9" s="6"/>
      <c r="J9" s="5"/>
      <c r="K9" s="6"/>
      <c r="L9" s="5"/>
      <c r="M9" s="6"/>
      <c r="N9" s="5"/>
      <c r="O9" s="6"/>
      <c r="P9" s="7"/>
      <c r="Q9" s="6"/>
      <c r="R9" s="5"/>
      <c r="S9" s="6"/>
      <c r="T9" s="5"/>
      <c r="U9" s="12"/>
      <c r="V9" s="20"/>
      <c r="W9" s="12"/>
      <c r="X9" s="5"/>
      <c r="Y9" s="6"/>
      <c r="Z9" s="5"/>
      <c r="AA9" s="6"/>
      <c r="AB9" s="5"/>
      <c r="AC9" s="6"/>
      <c r="AD9" s="5"/>
      <c r="AE9" s="6"/>
      <c r="AF9" s="5"/>
      <c r="AG9" s="6"/>
      <c r="AH9" s="5"/>
      <c r="AI9" s="9"/>
      <c r="AJ9" s="42"/>
      <c r="AK9" s="6"/>
      <c r="AL9" s="5"/>
      <c r="AM9" s="6"/>
      <c r="AN9" s="5"/>
      <c r="AO9" s="6"/>
      <c r="AP9" s="5"/>
      <c r="AQ9" s="6"/>
      <c r="AR9" s="5"/>
      <c r="AS9" s="9"/>
      <c r="AT9" s="72"/>
      <c r="AU9" s="73"/>
      <c r="AV9" s="4"/>
      <c r="AW9" s="13"/>
      <c r="AX9" s="13"/>
      <c r="AY9" s="13"/>
      <c r="AZ9" s="13"/>
      <c r="BA9" s="13"/>
      <c r="BB9" s="13"/>
      <c r="BC9" s="14"/>
      <c r="BD9" s="14"/>
      <c r="BE9" s="15"/>
      <c r="BF9" s="15"/>
      <c r="BG9" s="13"/>
      <c r="BH9" s="13"/>
    </row>
    <row r="10" spans="1:60" ht="12" customHeight="1" thickTop="1">
      <c r="A10" s="231">
        <v>2</v>
      </c>
      <c r="B10" s="232" t="s">
        <v>53</v>
      </c>
      <c r="C10" s="232"/>
      <c r="D10" s="232"/>
      <c r="E10" s="233"/>
      <c r="F10" s="16"/>
      <c r="G10" s="17"/>
      <c r="H10" s="89"/>
      <c r="I10" s="17" t="s">
        <v>64</v>
      </c>
      <c r="J10" s="89"/>
      <c r="K10" s="17" t="s">
        <v>56</v>
      </c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9"/>
      <c r="W10" s="6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89"/>
      <c r="AI10" s="18" t="s">
        <v>127</v>
      </c>
      <c r="AJ10" s="43"/>
      <c r="AK10" s="17"/>
      <c r="AL10" s="16"/>
      <c r="AM10" s="17"/>
      <c r="AN10" s="16"/>
      <c r="AO10" s="17"/>
      <c r="AP10" s="16"/>
      <c r="AQ10" s="17"/>
      <c r="AR10" s="16"/>
      <c r="AS10" s="18"/>
      <c r="AT10" s="74"/>
      <c r="AU10" s="75"/>
      <c r="AV10" s="1"/>
      <c r="AW10" s="1"/>
      <c r="AX10" s="1"/>
      <c r="AY10" s="1"/>
      <c r="AZ10" s="1"/>
      <c r="BA10" s="1"/>
      <c r="BB10" s="1"/>
      <c r="BC10" s="10"/>
      <c r="BD10" s="10"/>
      <c r="BE10" s="11"/>
      <c r="BF10" s="11"/>
      <c r="BG10" s="1"/>
      <c r="BH10" s="1"/>
    </row>
    <row r="11" spans="1:60" ht="12" customHeight="1">
      <c r="A11" s="231"/>
      <c r="B11" s="232"/>
      <c r="C11" s="232"/>
      <c r="D11" s="232"/>
      <c r="E11" s="233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9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  <c r="AH11" s="5"/>
      <c r="AI11" s="9"/>
      <c r="AJ11" s="42"/>
      <c r="AK11" s="6"/>
      <c r="AL11" s="5"/>
      <c r="AM11" s="6"/>
      <c r="AN11" s="5"/>
      <c r="AO11" s="6"/>
      <c r="AP11" s="5"/>
      <c r="AQ11" s="6"/>
      <c r="AR11" s="5"/>
      <c r="AS11" s="9"/>
      <c r="AT11" s="234"/>
      <c r="AU11" s="235"/>
      <c r="AV11" s="1"/>
      <c r="AW11" s="230"/>
      <c r="AX11" s="230"/>
      <c r="AY11" s="230"/>
      <c r="AZ11" s="230"/>
      <c r="BA11" s="230"/>
      <c r="BB11" s="230"/>
      <c r="BC11" s="236"/>
      <c r="BD11" s="236"/>
      <c r="BE11" s="237"/>
      <c r="BF11" s="237"/>
      <c r="BG11" s="230"/>
      <c r="BH11" s="230"/>
    </row>
    <row r="12" spans="1:60" ht="12" customHeight="1">
      <c r="A12" s="231"/>
      <c r="B12" s="232"/>
      <c r="C12" s="232"/>
      <c r="D12" s="232"/>
      <c r="E12" s="233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9"/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  <c r="AH12" s="5"/>
      <c r="AI12" s="9"/>
      <c r="AJ12" s="42"/>
      <c r="AK12" s="6"/>
      <c r="AL12" s="5"/>
      <c r="AM12" s="6"/>
      <c r="AN12" s="5"/>
      <c r="AO12" s="6"/>
      <c r="AP12" s="5"/>
      <c r="AQ12" s="6"/>
      <c r="AR12" s="5"/>
      <c r="AS12" s="9"/>
      <c r="AT12" s="234"/>
      <c r="AU12" s="235"/>
      <c r="AV12" s="1"/>
      <c r="AW12" s="230"/>
      <c r="AX12" s="230"/>
      <c r="AY12" s="230"/>
      <c r="AZ12" s="230"/>
      <c r="BA12" s="230"/>
      <c r="BB12" s="230"/>
      <c r="BC12" s="236"/>
      <c r="BD12" s="236"/>
      <c r="BE12" s="237"/>
      <c r="BF12" s="237"/>
      <c r="BG12" s="230"/>
      <c r="BH12" s="230"/>
    </row>
    <row r="13" spans="1:60" ht="12" customHeight="1">
      <c r="A13" s="231"/>
      <c r="B13" s="232"/>
      <c r="C13" s="232"/>
      <c r="D13" s="232"/>
      <c r="E13" s="233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9"/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  <c r="AH13" s="5"/>
      <c r="AI13" s="9"/>
      <c r="AJ13" s="42"/>
      <c r="AK13" s="6"/>
      <c r="AL13" s="5"/>
      <c r="AM13" s="6"/>
      <c r="AN13" s="5"/>
      <c r="AO13" s="6"/>
      <c r="AP13" s="5"/>
      <c r="AQ13" s="6"/>
      <c r="AR13" s="5"/>
      <c r="AS13" s="9"/>
      <c r="AT13" s="234"/>
      <c r="AU13" s="235"/>
      <c r="AV13" s="1"/>
      <c r="AW13" s="230"/>
      <c r="AX13" s="230"/>
      <c r="AY13" s="230"/>
      <c r="AZ13" s="230"/>
      <c r="BA13" s="230"/>
      <c r="BB13" s="230"/>
      <c r="BC13" s="236"/>
      <c r="BD13" s="236"/>
      <c r="BE13" s="237"/>
      <c r="BF13" s="237"/>
      <c r="BG13" s="230"/>
      <c r="BH13" s="230"/>
    </row>
    <row r="14" spans="1:60" ht="12" customHeight="1">
      <c r="A14" s="231"/>
      <c r="B14" s="232"/>
      <c r="C14" s="232"/>
      <c r="D14" s="232"/>
      <c r="E14" s="233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9"/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  <c r="AH14" s="5"/>
      <c r="AI14" s="9"/>
      <c r="AJ14" s="42"/>
      <c r="AK14" s="6"/>
      <c r="AL14" s="5"/>
      <c r="AM14" s="6"/>
      <c r="AN14" s="5"/>
      <c r="AO14" s="6"/>
      <c r="AP14" s="5"/>
      <c r="AQ14" s="6"/>
      <c r="AR14" s="5"/>
      <c r="AS14" s="9"/>
      <c r="AT14" s="234"/>
      <c r="AU14" s="235"/>
      <c r="AV14" s="1"/>
      <c r="AW14" s="230"/>
      <c r="AX14" s="230"/>
      <c r="AY14" s="230"/>
      <c r="AZ14" s="230"/>
      <c r="BA14" s="230"/>
      <c r="BB14" s="230"/>
      <c r="BC14" s="236"/>
      <c r="BD14" s="236"/>
      <c r="BE14" s="237"/>
      <c r="BF14" s="237"/>
      <c r="BG14" s="230"/>
      <c r="BH14" s="230"/>
    </row>
    <row r="15" spans="1:60" ht="12" customHeight="1" thickBot="1">
      <c r="A15" s="231"/>
      <c r="B15" s="232"/>
      <c r="C15" s="232"/>
      <c r="D15" s="232"/>
      <c r="E15" s="233"/>
      <c r="F15" s="20"/>
      <c r="G15" s="12"/>
      <c r="H15" s="20"/>
      <c r="I15" s="12"/>
      <c r="J15" s="20"/>
      <c r="K15" s="12"/>
      <c r="L15" s="20"/>
      <c r="M15" s="12"/>
      <c r="N15" s="20"/>
      <c r="O15" s="12"/>
      <c r="P15" s="20"/>
      <c r="Q15" s="12"/>
      <c r="R15" s="20"/>
      <c r="S15" s="12"/>
      <c r="T15" s="20"/>
      <c r="U15" s="21"/>
      <c r="V15" s="20"/>
      <c r="W15" s="12"/>
      <c r="X15" s="20"/>
      <c r="Y15" s="12"/>
      <c r="Z15" s="20"/>
      <c r="AA15" s="12"/>
      <c r="AB15" s="20"/>
      <c r="AC15" s="12"/>
      <c r="AD15" s="20"/>
      <c r="AE15" s="12"/>
      <c r="AF15" s="20"/>
      <c r="AG15" s="12"/>
      <c r="AH15" s="20"/>
      <c r="AI15" s="84"/>
      <c r="AJ15" s="21"/>
      <c r="AK15" s="12"/>
      <c r="AL15" s="20"/>
      <c r="AM15" s="12"/>
      <c r="AN15" s="20"/>
      <c r="AO15" s="12"/>
      <c r="AP15" s="20"/>
      <c r="AQ15" s="12"/>
      <c r="AR15" s="20"/>
      <c r="AS15" s="21"/>
      <c r="AT15" s="76"/>
      <c r="AU15" s="77"/>
      <c r="AV15" s="4"/>
      <c r="AW15" s="13"/>
      <c r="AX15" s="13"/>
      <c r="AY15" s="13"/>
      <c r="AZ15" s="13"/>
      <c r="BA15" s="13"/>
      <c r="BB15" s="13"/>
      <c r="BC15" s="14"/>
      <c r="BD15" s="14"/>
      <c r="BE15" s="15"/>
      <c r="BF15" s="15"/>
      <c r="BG15" s="13"/>
      <c r="BH15" s="13"/>
    </row>
    <row r="16" spans="1:60" ht="12" customHeight="1" thickTop="1">
      <c r="A16" s="231">
        <v>3</v>
      </c>
      <c r="B16" s="232" t="s">
        <v>40</v>
      </c>
      <c r="C16" s="232"/>
      <c r="D16" s="232"/>
      <c r="E16" s="233"/>
      <c r="F16" s="9"/>
      <c r="G16" s="17"/>
      <c r="H16" s="16"/>
      <c r="I16" s="17"/>
      <c r="J16" s="89"/>
      <c r="K16" s="17" t="s">
        <v>60</v>
      </c>
      <c r="L16" s="9"/>
      <c r="M16" s="17"/>
      <c r="N16" s="9"/>
      <c r="O16" s="17"/>
      <c r="P16" s="24"/>
      <c r="Q16" s="17" t="s">
        <v>85</v>
      </c>
      <c r="R16" s="89"/>
      <c r="S16" s="17" t="s">
        <v>95</v>
      </c>
      <c r="T16" s="89"/>
      <c r="U16" s="18" t="s">
        <v>100</v>
      </c>
      <c r="V16" s="16"/>
      <c r="W16" s="17"/>
      <c r="X16" s="89"/>
      <c r="Y16" s="17" t="s">
        <v>110</v>
      </c>
      <c r="Z16" s="9"/>
      <c r="AA16" s="17"/>
      <c r="AB16" s="16"/>
      <c r="AC16" s="17"/>
      <c r="AD16" s="16"/>
      <c r="AE16" s="17"/>
      <c r="AF16" s="16"/>
      <c r="AG16" s="17"/>
      <c r="AH16" s="97"/>
      <c r="AI16" s="85" t="s">
        <v>124</v>
      </c>
      <c r="AJ16" s="18"/>
      <c r="AK16" s="17"/>
      <c r="AL16" s="102"/>
      <c r="AM16" s="17" t="s">
        <v>138</v>
      </c>
      <c r="AN16" s="16"/>
      <c r="AO16" s="17"/>
      <c r="AP16" s="16"/>
      <c r="AQ16" s="17"/>
      <c r="AR16" s="16"/>
      <c r="AS16" s="18"/>
      <c r="AT16" s="74"/>
      <c r="AU16" s="75"/>
      <c r="AV16" s="1"/>
      <c r="AW16" s="1"/>
      <c r="AX16" s="1"/>
      <c r="AY16" s="1"/>
      <c r="AZ16" s="1"/>
      <c r="BA16" s="1"/>
      <c r="BB16" s="1"/>
      <c r="BC16" s="10"/>
      <c r="BD16" s="10"/>
      <c r="BE16" s="11"/>
      <c r="BF16" s="11"/>
      <c r="BG16" s="1"/>
      <c r="BH16" s="1"/>
    </row>
    <row r="17" spans="1:60" ht="12" customHeight="1">
      <c r="A17" s="231"/>
      <c r="B17" s="232"/>
      <c r="C17" s="232"/>
      <c r="D17" s="232"/>
      <c r="E17" s="233"/>
      <c r="F17" s="5"/>
      <c r="G17" s="6"/>
      <c r="H17" s="5"/>
      <c r="I17" s="6"/>
      <c r="J17" s="90"/>
      <c r="K17" s="6" t="s">
        <v>61</v>
      </c>
      <c r="L17" s="5"/>
      <c r="M17" s="6"/>
      <c r="N17" s="5"/>
      <c r="O17" s="6"/>
      <c r="P17" s="5"/>
      <c r="Q17" s="6"/>
      <c r="R17" s="5"/>
      <c r="S17" s="6" t="s">
        <v>96</v>
      </c>
      <c r="T17" s="5"/>
      <c r="U17" s="6"/>
      <c r="V17" s="9"/>
      <c r="W17" s="6"/>
      <c r="X17" s="5"/>
      <c r="Y17" s="6"/>
      <c r="Z17" s="5"/>
      <c r="AA17" s="6"/>
      <c r="AB17" s="5"/>
      <c r="AC17" s="6"/>
      <c r="AD17" s="9"/>
      <c r="AE17" s="6"/>
      <c r="AF17" s="5"/>
      <c r="AG17" s="6"/>
      <c r="AH17" s="98"/>
      <c r="AI17" s="86" t="s">
        <v>125</v>
      </c>
      <c r="AJ17" s="78"/>
      <c r="AK17" s="6"/>
      <c r="AL17" s="9"/>
      <c r="AM17" s="6"/>
      <c r="AN17" s="5"/>
      <c r="AO17" s="6"/>
      <c r="AP17" s="5"/>
      <c r="AQ17" s="6"/>
      <c r="AR17" s="5"/>
      <c r="AS17" s="9"/>
      <c r="AT17" s="234"/>
      <c r="AU17" s="235"/>
      <c r="AV17" s="1"/>
      <c r="AW17" s="230"/>
      <c r="AX17" s="230"/>
      <c r="AY17" s="230"/>
      <c r="AZ17" s="230"/>
      <c r="BA17" s="230"/>
      <c r="BB17" s="230"/>
      <c r="BC17" s="236"/>
      <c r="BD17" s="236"/>
      <c r="BE17" s="237"/>
      <c r="BF17" s="237"/>
      <c r="BG17" s="230"/>
      <c r="BH17" s="230"/>
    </row>
    <row r="18" spans="1:60" ht="12" customHeight="1">
      <c r="A18" s="231"/>
      <c r="B18" s="232"/>
      <c r="C18" s="232"/>
      <c r="D18" s="232"/>
      <c r="E18" s="233"/>
      <c r="F18" s="5"/>
      <c r="G18" s="6"/>
      <c r="H18" s="5"/>
      <c r="I18" s="6"/>
      <c r="J18" s="90"/>
      <c r="K18" s="6" t="s">
        <v>62</v>
      </c>
      <c r="L18" s="5"/>
      <c r="M18" s="6"/>
      <c r="N18" s="5"/>
      <c r="O18" s="6"/>
      <c r="P18" s="5"/>
      <c r="Q18" s="6"/>
      <c r="R18" s="5"/>
      <c r="S18" s="6"/>
      <c r="T18" s="5"/>
      <c r="U18" s="9"/>
      <c r="V18" s="5"/>
      <c r="W18" s="6"/>
      <c r="X18" s="5"/>
      <c r="Y18" s="6"/>
      <c r="Z18" s="5"/>
      <c r="AA18" s="6"/>
      <c r="AB18" s="5"/>
      <c r="AC18" s="6"/>
      <c r="AD18" s="9"/>
      <c r="AE18" s="6"/>
      <c r="AF18" s="5"/>
      <c r="AG18" s="6"/>
      <c r="AH18" s="5"/>
      <c r="AI18" s="86"/>
      <c r="AJ18" s="9"/>
      <c r="AK18" s="6"/>
      <c r="AL18" s="5"/>
      <c r="AM18" s="6"/>
      <c r="AN18" s="5"/>
      <c r="AO18" s="6"/>
      <c r="AP18" s="5"/>
      <c r="AQ18" s="6"/>
      <c r="AR18" s="5"/>
      <c r="AS18" s="9"/>
      <c r="AT18" s="234"/>
      <c r="AU18" s="235"/>
      <c r="AV18" s="1"/>
      <c r="AW18" s="230"/>
      <c r="AX18" s="230"/>
      <c r="AY18" s="230"/>
      <c r="AZ18" s="230"/>
      <c r="BA18" s="230"/>
      <c r="BB18" s="230"/>
      <c r="BC18" s="236"/>
      <c r="BD18" s="236"/>
      <c r="BE18" s="237"/>
      <c r="BF18" s="237"/>
      <c r="BG18" s="230"/>
      <c r="BH18" s="230"/>
    </row>
    <row r="19" spans="1:60" ht="12" customHeight="1">
      <c r="A19" s="231"/>
      <c r="B19" s="232"/>
      <c r="C19" s="232"/>
      <c r="D19" s="232"/>
      <c r="E19" s="233"/>
      <c r="F19" s="5"/>
      <c r="G19" s="6"/>
      <c r="H19" s="5"/>
      <c r="I19" s="6"/>
      <c r="J19" s="90"/>
      <c r="K19" s="6" t="s">
        <v>62</v>
      </c>
      <c r="L19" s="5"/>
      <c r="M19" s="6"/>
      <c r="N19" s="5"/>
      <c r="O19" s="6"/>
      <c r="P19" s="5"/>
      <c r="Q19" s="6"/>
      <c r="R19" s="5"/>
      <c r="S19" s="6"/>
      <c r="T19" s="5"/>
      <c r="U19" s="9"/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  <c r="AH19" s="5"/>
      <c r="AI19" s="9"/>
      <c r="AJ19" s="42"/>
      <c r="AK19" s="6"/>
      <c r="AL19" s="5"/>
      <c r="AM19" s="6"/>
      <c r="AN19" s="5"/>
      <c r="AO19" s="6"/>
      <c r="AP19" s="5"/>
      <c r="AQ19" s="6"/>
      <c r="AR19" s="5"/>
      <c r="AS19" s="9"/>
      <c r="AT19" s="234"/>
      <c r="AU19" s="235"/>
      <c r="AV19" s="1"/>
      <c r="AW19" s="230"/>
      <c r="AX19" s="230"/>
      <c r="AY19" s="230"/>
      <c r="AZ19" s="230"/>
      <c r="BA19" s="230"/>
      <c r="BB19" s="230"/>
      <c r="BC19" s="236"/>
      <c r="BD19" s="236"/>
      <c r="BE19" s="237"/>
      <c r="BF19" s="237"/>
      <c r="BG19" s="230"/>
      <c r="BH19" s="230"/>
    </row>
    <row r="20" spans="1:60" ht="12" customHeight="1" thickBot="1">
      <c r="A20" s="231"/>
      <c r="B20" s="232"/>
      <c r="C20" s="232"/>
      <c r="D20" s="232"/>
      <c r="E20" s="233"/>
      <c r="F20" s="20"/>
      <c r="G20" s="12"/>
      <c r="H20" s="20"/>
      <c r="I20" s="12"/>
      <c r="J20" s="91"/>
      <c r="K20" s="12" t="s">
        <v>70</v>
      </c>
      <c r="L20" s="20"/>
      <c r="M20" s="12"/>
      <c r="N20" s="20"/>
      <c r="O20" s="12"/>
      <c r="P20" s="20"/>
      <c r="Q20" s="12"/>
      <c r="R20" s="20"/>
      <c r="S20" s="12"/>
      <c r="T20" s="20"/>
      <c r="U20" s="12"/>
      <c r="V20" s="21"/>
      <c r="W20" s="12"/>
      <c r="X20" s="20"/>
      <c r="Y20" s="12"/>
      <c r="Z20" s="20"/>
      <c r="AA20" s="12"/>
      <c r="AB20" s="20"/>
      <c r="AC20" s="12"/>
      <c r="AD20" s="20"/>
      <c r="AE20" s="12"/>
      <c r="AF20" s="20"/>
      <c r="AG20" s="12"/>
      <c r="AH20" s="20"/>
      <c r="AI20" s="21"/>
      <c r="AJ20" s="44"/>
      <c r="AK20" s="12"/>
      <c r="AL20" s="20"/>
      <c r="AM20" s="12"/>
      <c r="AN20" s="20"/>
      <c r="AO20" s="12"/>
      <c r="AP20" s="20"/>
      <c r="AQ20" s="12"/>
      <c r="AR20" s="20"/>
      <c r="AS20" s="21"/>
      <c r="AT20" s="76"/>
      <c r="AU20" s="77"/>
      <c r="AV20" s="4"/>
      <c r="AW20" s="13"/>
      <c r="AX20" s="13"/>
      <c r="AY20" s="13"/>
      <c r="AZ20" s="13"/>
      <c r="BA20" s="13"/>
      <c r="BB20" s="13"/>
      <c r="BC20" s="14"/>
      <c r="BD20" s="14"/>
      <c r="BE20" s="15"/>
      <c r="BF20" s="15"/>
      <c r="BG20" s="13"/>
      <c r="BH20" s="13"/>
    </row>
    <row r="21" spans="1:60" ht="12" customHeight="1" thickTop="1">
      <c r="A21" s="231">
        <v>4</v>
      </c>
      <c r="B21" s="232" t="s">
        <v>13</v>
      </c>
      <c r="C21" s="232"/>
      <c r="D21" s="232"/>
      <c r="E21" s="233"/>
      <c r="F21" s="16"/>
      <c r="G21" s="17"/>
      <c r="H21" s="90"/>
      <c r="I21" s="6" t="s">
        <v>71</v>
      </c>
      <c r="J21" s="5"/>
      <c r="K21" s="6"/>
      <c r="L21" s="24"/>
      <c r="M21" s="6" t="s">
        <v>74</v>
      </c>
      <c r="N21" s="24"/>
      <c r="O21" s="17" t="s">
        <v>88</v>
      </c>
      <c r="P21" s="9"/>
      <c r="Q21" s="6"/>
      <c r="R21" s="16"/>
      <c r="S21" s="17"/>
      <c r="T21" s="24"/>
      <c r="U21" s="17" t="s">
        <v>101</v>
      </c>
      <c r="V21" s="9"/>
      <c r="W21" s="6"/>
      <c r="X21" s="9"/>
      <c r="Y21" s="6"/>
      <c r="Z21" s="16"/>
      <c r="AA21" s="17"/>
      <c r="AB21" s="16"/>
      <c r="AC21" s="8"/>
      <c r="AD21" s="16"/>
      <c r="AE21" s="6"/>
      <c r="AF21" s="16"/>
      <c r="AG21" s="17"/>
      <c r="AH21" s="24"/>
      <c r="AI21" s="9" t="s">
        <v>147</v>
      </c>
      <c r="AJ21" s="43"/>
      <c r="AK21" s="17"/>
      <c r="AL21" s="16"/>
      <c r="AM21" s="17"/>
      <c r="AN21" s="16"/>
      <c r="AO21" s="6"/>
      <c r="AR21" s="89"/>
      <c r="AS21" s="9" t="s">
        <v>150</v>
      </c>
      <c r="AT21" s="74"/>
      <c r="AU21" s="75"/>
      <c r="AV21" s="1"/>
      <c r="AW21" s="1"/>
      <c r="AX21" s="1"/>
      <c r="AY21" s="1"/>
      <c r="AZ21" s="1"/>
      <c r="BA21" s="1"/>
      <c r="BB21" s="1"/>
      <c r="BC21" s="10"/>
      <c r="BD21" s="10"/>
      <c r="BE21" s="11"/>
      <c r="BF21" s="11"/>
      <c r="BG21" s="1"/>
      <c r="BH21" s="1"/>
    </row>
    <row r="22" spans="1:60" ht="12" customHeight="1">
      <c r="A22" s="231"/>
      <c r="B22" s="232"/>
      <c r="C22" s="232"/>
      <c r="D22" s="232"/>
      <c r="E22" s="233"/>
      <c r="F22" s="5"/>
      <c r="G22" s="6"/>
      <c r="H22" s="90"/>
      <c r="I22" s="6" t="s">
        <v>72</v>
      </c>
      <c r="J22" s="5"/>
      <c r="K22" s="6"/>
      <c r="L22" s="24"/>
      <c r="M22" s="6" t="s">
        <v>75</v>
      </c>
      <c r="N22" s="90"/>
      <c r="O22" s="6" t="s">
        <v>89</v>
      </c>
      <c r="P22" s="5"/>
      <c r="Q22" s="6"/>
      <c r="R22" s="5"/>
      <c r="S22" s="6"/>
      <c r="T22" s="9"/>
      <c r="U22" s="6"/>
      <c r="V22" s="9"/>
      <c r="W22" s="6"/>
      <c r="X22" s="9"/>
      <c r="Y22" s="6"/>
      <c r="Z22" s="5"/>
      <c r="AA22" s="6"/>
      <c r="AB22" s="5"/>
      <c r="AC22" s="6"/>
      <c r="AD22" s="5"/>
      <c r="AE22" s="6"/>
      <c r="AF22" s="5"/>
      <c r="AG22" s="6"/>
      <c r="AH22" s="78"/>
      <c r="AI22" s="9"/>
      <c r="AJ22" s="42"/>
      <c r="AK22" s="6"/>
      <c r="AL22" s="5"/>
      <c r="AM22" s="6"/>
      <c r="AN22" s="5"/>
      <c r="AO22" s="6"/>
      <c r="AR22" s="5"/>
      <c r="AS22" s="6" t="s">
        <v>146</v>
      </c>
      <c r="AT22" s="234"/>
      <c r="AU22" s="235"/>
      <c r="AV22" s="1"/>
      <c r="AW22" s="230"/>
      <c r="AX22" s="230"/>
      <c r="AY22" s="230"/>
      <c r="AZ22" s="230"/>
      <c r="BA22" s="230"/>
      <c r="BB22" s="230"/>
      <c r="BC22" s="236"/>
      <c r="BD22" s="236"/>
      <c r="BE22" s="237"/>
      <c r="BF22" s="237"/>
      <c r="BG22" s="230"/>
      <c r="BH22" s="230"/>
    </row>
    <row r="23" spans="1:60" ht="12" customHeight="1">
      <c r="A23" s="231"/>
      <c r="B23" s="232"/>
      <c r="C23" s="232"/>
      <c r="D23" s="232"/>
      <c r="E23" s="233"/>
      <c r="F23" s="5"/>
      <c r="G23" s="6"/>
      <c r="H23" s="5"/>
      <c r="I23" s="6"/>
      <c r="J23" s="5"/>
      <c r="K23" s="6"/>
      <c r="L23" s="9"/>
      <c r="M23" s="6"/>
      <c r="N23" s="5"/>
      <c r="O23" s="6"/>
      <c r="P23" s="5"/>
      <c r="Q23" s="6"/>
      <c r="R23" s="5"/>
      <c r="S23" s="6"/>
      <c r="T23" s="5"/>
      <c r="U23" s="6"/>
      <c r="V23" s="9"/>
      <c r="W23" s="6"/>
      <c r="X23" s="9"/>
      <c r="Y23" s="6"/>
      <c r="Z23" s="5"/>
      <c r="AA23" s="6"/>
      <c r="AB23" s="5"/>
      <c r="AC23" s="6"/>
      <c r="AD23" s="5"/>
      <c r="AE23" s="6"/>
      <c r="AF23" s="5"/>
      <c r="AG23" s="6"/>
      <c r="AH23" s="9"/>
      <c r="AI23" s="9"/>
      <c r="AJ23" s="42"/>
      <c r="AK23" s="6"/>
      <c r="AL23" s="5"/>
      <c r="AM23" s="6"/>
      <c r="AN23" s="5"/>
      <c r="AO23" s="6"/>
      <c r="AP23" s="5"/>
      <c r="AQ23" s="6"/>
      <c r="AR23" s="5"/>
      <c r="AS23" s="9"/>
      <c r="AT23" s="234"/>
      <c r="AU23" s="235"/>
      <c r="AV23" s="1"/>
      <c r="AW23" s="230"/>
      <c r="AX23" s="230"/>
      <c r="AY23" s="230"/>
      <c r="AZ23" s="230"/>
      <c r="BA23" s="230"/>
      <c r="BB23" s="230"/>
      <c r="BC23" s="236"/>
      <c r="BD23" s="236"/>
      <c r="BE23" s="237"/>
      <c r="BF23" s="237"/>
      <c r="BG23" s="230"/>
      <c r="BH23" s="230"/>
    </row>
    <row r="24" spans="1:60" ht="12" customHeight="1">
      <c r="A24" s="231"/>
      <c r="B24" s="232"/>
      <c r="C24" s="232"/>
      <c r="D24" s="232"/>
      <c r="E24" s="233"/>
      <c r="F24" s="5"/>
      <c r="G24" s="6"/>
      <c r="H24" s="5"/>
      <c r="I24" s="6"/>
      <c r="J24" s="5"/>
      <c r="K24" s="6"/>
      <c r="L24" s="9"/>
      <c r="M24" s="6"/>
      <c r="N24" s="5"/>
      <c r="O24" s="6"/>
      <c r="P24" s="5"/>
      <c r="Q24" s="6"/>
      <c r="R24" s="5"/>
      <c r="S24" s="6"/>
      <c r="T24" s="5"/>
      <c r="U24" s="9"/>
      <c r="V24" s="5"/>
      <c r="W24" s="6"/>
      <c r="X24" s="9"/>
      <c r="Y24" s="6"/>
      <c r="Z24" s="5"/>
      <c r="AA24" s="6"/>
      <c r="AB24" s="5"/>
      <c r="AC24" s="6"/>
      <c r="AD24" s="5"/>
      <c r="AE24" s="6"/>
      <c r="AF24" s="5"/>
      <c r="AG24" s="6"/>
      <c r="AH24" s="9"/>
      <c r="AI24" s="9"/>
      <c r="AJ24" s="42"/>
      <c r="AK24" s="6"/>
      <c r="AL24" s="5"/>
      <c r="AM24" s="6"/>
      <c r="AN24" s="5"/>
      <c r="AO24" s="6"/>
      <c r="AP24" s="5"/>
      <c r="AQ24" s="6"/>
      <c r="AR24" s="5"/>
      <c r="AS24" s="9"/>
      <c r="AT24" s="234"/>
      <c r="AU24" s="235"/>
      <c r="AV24" s="1"/>
      <c r="AW24" s="230"/>
      <c r="AX24" s="230"/>
      <c r="AY24" s="230"/>
      <c r="AZ24" s="230"/>
      <c r="BA24" s="230"/>
      <c r="BB24" s="230"/>
      <c r="BC24" s="236"/>
      <c r="BD24" s="236"/>
      <c r="BE24" s="237"/>
      <c r="BF24" s="237"/>
      <c r="BG24" s="230"/>
      <c r="BH24" s="230"/>
    </row>
    <row r="25" spans="1:60" ht="12" customHeight="1" thickBot="1">
      <c r="A25" s="231"/>
      <c r="B25" s="232"/>
      <c r="C25" s="232"/>
      <c r="D25" s="232"/>
      <c r="E25" s="233"/>
      <c r="F25" s="20"/>
      <c r="G25" s="12"/>
      <c r="H25" s="20"/>
      <c r="I25" s="12"/>
      <c r="J25" s="20"/>
      <c r="K25" s="12"/>
      <c r="L25" s="20"/>
      <c r="M25" s="12"/>
      <c r="N25" s="20"/>
      <c r="O25" s="12"/>
      <c r="P25" s="20"/>
      <c r="Q25" s="12"/>
      <c r="R25" s="20"/>
      <c r="S25" s="12"/>
      <c r="T25" s="20"/>
      <c r="U25" s="12"/>
      <c r="V25" s="21"/>
      <c r="W25" s="12"/>
      <c r="X25" s="20"/>
      <c r="Y25" s="12"/>
      <c r="Z25" s="20"/>
      <c r="AA25" s="12"/>
      <c r="AB25" s="20"/>
      <c r="AC25" s="12"/>
      <c r="AD25" s="20"/>
      <c r="AE25" s="12"/>
      <c r="AF25" s="20"/>
      <c r="AG25" s="12"/>
      <c r="AH25" s="23"/>
      <c r="AI25" s="21"/>
      <c r="AJ25" s="44"/>
      <c r="AK25" s="12"/>
      <c r="AL25" s="20"/>
      <c r="AM25" s="12"/>
      <c r="AN25" s="20"/>
      <c r="AO25" s="12"/>
      <c r="AP25" s="20"/>
      <c r="AQ25" s="12"/>
      <c r="AR25" s="20"/>
      <c r="AS25" s="21"/>
      <c r="AT25" s="76"/>
      <c r="AU25" s="77"/>
      <c r="AV25" s="4"/>
      <c r="AW25" s="13"/>
      <c r="AX25" s="13"/>
      <c r="AY25" s="13"/>
      <c r="AZ25" s="13"/>
      <c r="BA25" s="13"/>
      <c r="BB25" s="13"/>
      <c r="BC25" s="14"/>
      <c r="BD25" s="14"/>
      <c r="BE25" s="15"/>
      <c r="BF25" s="15"/>
      <c r="BG25" s="13"/>
      <c r="BH25" s="13"/>
    </row>
    <row r="26" spans="1:60" ht="12" customHeight="1" thickTop="1">
      <c r="A26" s="231">
        <v>5</v>
      </c>
      <c r="B26" s="232" t="s">
        <v>16</v>
      </c>
      <c r="C26" s="232"/>
      <c r="D26" s="232"/>
      <c r="E26" s="233"/>
      <c r="F26" s="16"/>
      <c r="G26" s="17"/>
      <c r="H26" s="9"/>
      <c r="I26" s="17"/>
      <c r="J26" s="9"/>
      <c r="K26" s="17"/>
      <c r="L26" s="24"/>
      <c r="M26" s="17" t="s">
        <v>73</v>
      </c>
      <c r="N26" s="9"/>
      <c r="O26" s="17"/>
      <c r="P26" s="9"/>
      <c r="Q26" s="17"/>
      <c r="R26" s="89"/>
      <c r="S26" s="17" t="s">
        <v>94</v>
      </c>
      <c r="T26" s="16"/>
      <c r="U26" s="18"/>
      <c r="V26" s="89"/>
      <c r="W26" s="17" t="s">
        <v>103</v>
      </c>
      <c r="X26" s="16"/>
      <c r="Y26" s="17"/>
      <c r="Z26" s="9"/>
      <c r="AA26" s="17"/>
      <c r="AB26" s="24"/>
      <c r="AC26" s="17" t="s">
        <v>120</v>
      </c>
      <c r="AD26" s="79"/>
      <c r="AE26" s="83"/>
      <c r="AF26" s="18"/>
      <c r="AG26" s="17"/>
      <c r="AH26" s="16"/>
      <c r="AI26" s="18"/>
      <c r="AJ26" s="43"/>
      <c r="AK26" s="17"/>
      <c r="AL26" s="16"/>
      <c r="AM26" s="17"/>
      <c r="AN26" s="16"/>
      <c r="AO26" s="17"/>
      <c r="AP26" s="16"/>
      <c r="AQ26" s="17"/>
      <c r="AR26" s="89"/>
      <c r="AS26" s="18" t="s">
        <v>151</v>
      </c>
      <c r="AT26" s="74"/>
      <c r="AU26" s="75"/>
      <c r="AV26" s="1"/>
      <c r="AW26" s="1"/>
      <c r="AX26" s="1"/>
      <c r="AY26" s="1"/>
      <c r="AZ26" s="1"/>
      <c r="BA26" s="1"/>
      <c r="BB26" s="1"/>
      <c r="BC26" s="10"/>
      <c r="BD26" s="10"/>
      <c r="BE26" s="11"/>
      <c r="BF26" s="11"/>
      <c r="BG26" s="1"/>
      <c r="BH26" s="1"/>
    </row>
    <row r="27" spans="1:60" ht="12" customHeight="1">
      <c r="A27" s="231"/>
      <c r="B27" s="232"/>
      <c r="C27" s="232"/>
      <c r="D27" s="232"/>
      <c r="E27" s="233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9"/>
      <c r="W27" s="6"/>
      <c r="X27" s="5"/>
      <c r="Y27" s="6"/>
      <c r="Z27" s="9"/>
      <c r="AA27" s="6"/>
      <c r="AB27" s="78"/>
      <c r="AC27" s="82"/>
      <c r="AD27" s="9"/>
      <c r="AE27" s="6"/>
      <c r="AF27" s="9"/>
      <c r="AG27" s="6"/>
      <c r="AH27" s="5"/>
      <c r="AI27" s="9"/>
      <c r="AJ27" s="42"/>
      <c r="AK27" s="6"/>
      <c r="AL27" s="5"/>
      <c r="AM27" s="6"/>
      <c r="AN27" s="5"/>
      <c r="AO27" s="6"/>
      <c r="AP27" s="5"/>
      <c r="AQ27" s="6"/>
      <c r="AR27" s="90"/>
      <c r="AS27" s="9" t="s">
        <v>152</v>
      </c>
      <c r="AT27" s="234"/>
      <c r="AU27" s="235"/>
      <c r="AV27" s="1"/>
      <c r="AW27" s="230"/>
      <c r="AX27" s="230"/>
      <c r="AY27" s="230"/>
      <c r="AZ27" s="230"/>
      <c r="BA27" s="230"/>
      <c r="BB27" s="230"/>
      <c r="BC27" s="236"/>
      <c r="BD27" s="236"/>
      <c r="BE27" s="237"/>
      <c r="BF27" s="237"/>
      <c r="BG27" s="230"/>
      <c r="BH27" s="230"/>
    </row>
    <row r="28" spans="1:60" ht="12" customHeight="1">
      <c r="A28" s="231"/>
      <c r="B28" s="232"/>
      <c r="C28" s="232"/>
      <c r="D28" s="232"/>
      <c r="E28" s="233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9"/>
      <c r="V28" s="5"/>
      <c r="W28" s="6"/>
      <c r="X28" s="5"/>
      <c r="Y28" s="6"/>
      <c r="Z28" s="5"/>
      <c r="AA28" s="6"/>
      <c r="AB28" s="9"/>
      <c r="AC28" s="6"/>
      <c r="AD28" s="5"/>
      <c r="AE28" s="6"/>
      <c r="AF28" s="5"/>
      <c r="AG28" s="6"/>
      <c r="AH28" s="5"/>
      <c r="AI28" s="9"/>
      <c r="AJ28" s="42"/>
      <c r="AK28" s="6"/>
      <c r="AL28" s="5"/>
      <c r="AM28" s="6"/>
      <c r="AN28" s="5"/>
      <c r="AO28" s="6"/>
      <c r="AP28" s="5"/>
      <c r="AQ28" s="6"/>
      <c r="AR28" s="5"/>
      <c r="AS28" s="9"/>
      <c r="AT28" s="234"/>
      <c r="AU28" s="235"/>
      <c r="AV28" s="1"/>
      <c r="AW28" s="230"/>
      <c r="AX28" s="230"/>
      <c r="AY28" s="230"/>
      <c r="AZ28" s="230"/>
      <c r="BA28" s="230"/>
      <c r="BB28" s="230"/>
      <c r="BC28" s="236"/>
      <c r="BD28" s="236"/>
      <c r="BE28" s="237"/>
      <c r="BF28" s="237"/>
      <c r="BG28" s="230"/>
      <c r="BH28" s="230"/>
    </row>
    <row r="29" spans="1:60" ht="12" customHeight="1">
      <c r="A29" s="231"/>
      <c r="B29" s="232"/>
      <c r="C29" s="232"/>
      <c r="D29" s="232"/>
      <c r="E29" s="233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9"/>
      <c r="W29" s="6"/>
      <c r="X29" s="5"/>
      <c r="Y29" s="6"/>
      <c r="Z29" s="5"/>
      <c r="AA29" s="6"/>
      <c r="AB29" s="5"/>
      <c r="AC29" s="6"/>
      <c r="AD29" s="5"/>
      <c r="AE29" s="6"/>
      <c r="AF29" s="5"/>
      <c r="AG29" s="6"/>
      <c r="AH29" s="5"/>
      <c r="AI29" s="9"/>
      <c r="AJ29" s="42"/>
      <c r="AK29" s="6"/>
      <c r="AL29" s="5"/>
      <c r="AM29" s="6"/>
      <c r="AN29" s="5"/>
      <c r="AO29" s="6"/>
      <c r="AP29" s="5"/>
      <c r="AQ29" s="6"/>
      <c r="AR29" s="5"/>
      <c r="AS29" s="9"/>
      <c r="AT29" s="234"/>
      <c r="AU29" s="235"/>
      <c r="AV29" s="1"/>
      <c r="AW29" s="230"/>
      <c r="AX29" s="230"/>
      <c r="AY29" s="230"/>
      <c r="AZ29" s="230"/>
      <c r="BA29" s="230"/>
      <c r="BB29" s="230"/>
      <c r="BC29" s="236"/>
      <c r="BD29" s="236"/>
      <c r="BE29" s="237"/>
      <c r="BF29" s="237"/>
      <c r="BG29" s="230"/>
      <c r="BH29" s="230"/>
    </row>
    <row r="30" spans="1:60" ht="12" customHeight="1" thickBot="1">
      <c r="A30" s="231"/>
      <c r="B30" s="232"/>
      <c r="C30" s="232"/>
      <c r="D30" s="232"/>
      <c r="E30" s="233"/>
      <c r="F30" s="20"/>
      <c r="G30" s="12"/>
      <c r="H30" s="20"/>
      <c r="I30" s="12"/>
      <c r="J30" s="20"/>
      <c r="K30" s="12"/>
      <c r="L30" s="20"/>
      <c r="M30" s="12"/>
      <c r="N30" s="20"/>
      <c r="O30" s="12"/>
      <c r="P30" s="20"/>
      <c r="Q30" s="12"/>
      <c r="R30" s="20"/>
      <c r="S30" s="12"/>
      <c r="T30" s="20"/>
      <c r="U30" s="12"/>
      <c r="V30" s="21"/>
      <c r="W30" s="12"/>
      <c r="X30" s="20"/>
      <c r="Y30" s="12"/>
      <c r="Z30" s="20"/>
      <c r="AA30" s="12"/>
      <c r="AB30" s="20"/>
      <c r="AC30" s="12"/>
      <c r="AD30" s="20"/>
      <c r="AE30" s="12"/>
      <c r="AF30" s="20"/>
      <c r="AG30" s="12"/>
      <c r="AH30" s="20"/>
      <c r="AI30" s="21"/>
      <c r="AJ30" s="44"/>
      <c r="AK30" s="12"/>
      <c r="AL30" s="20"/>
      <c r="AM30" s="12"/>
      <c r="AN30" s="20"/>
      <c r="AO30" s="12"/>
      <c r="AP30" s="20"/>
      <c r="AQ30" s="12"/>
      <c r="AR30" s="20"/>
      <c r="AS30" s="21"/>
      <c r="AT30" s="76"/>
      <c r="AU30" s="77"/>
      <c r="AV30" s="4"/>
      <c r="AW30" s="13"/>
      <c r="AX30" s="13"/>
      <c r="AY30" s="13"/>
      <c r="AZ30" s="13"/>
      <c r="BA30" s="13"/>
      <c r="BB30" s="13"/>
      <c r="BC30" s="14"/>
      <c r="BD30" s="14"/>
      <c r="BE30" s="15"/>
      <c r="BF30" s="15"/>
      <c r="BG30" s="13"/>
      <c r="BH30" s="13"/>
    </row>
    <row r="31" spans="1:60" ht="12" customHeight="1" thickTop="1">
      <c r="A31" s="231">
        <v>6</v>
      </c>
      <c r="B31" s="232" t="s">
        <v>41</v>
      </c>
      <c r="C31" s="232"/>
      <c r="D31" s="232"/>
      <c r="E31" s="233"/>
      <c r="F31" s="78"/>
      <c r="G31" s="6"/>
      <c r="H31" s="5"/>
      <c r="I31" s="6"/>
      <c r="J31" s="16"/>
      <c r="K31" s="17"/>
      <c r="L31" s="93"/>
      <c r="M31" s="6" t="s">
        <v>76</v>
      </c>
      <c r="N31" s="5"/>
      <c r="O31" s="17"/>
      <c r="P31" s="18"/>
      <c r="Q31" s="6"/>
      <c r="R31" s="5"/>
      <c r="S31" s="6"/>
      <c r="T31" s="90"/>
      <c r="U31" s="17" t="s">
        <v>102</v>
      </c>
      <c r="V31" s="23"/>
      <c r="W31" s="6"/>
      <c r="X31" s="5"/>
      <c r="Y31" s="6"/>
      <c r="Z31" s="90"/>
      <c r="AA31" s="6" t="s">
        <v>116</v>
      </c>
      <c r="AB31" s="9"/>
      <c r="AC31" s="6"/>
      <c r="AD31" s="5"/>
      <c r="AE31" s="6"/>
      <c r="AF31" s="5"/>
      <c r="AG31" s="6"/>
      <c r="AH31" s="5"/>
      <c r="AI31" s="41"/>
      <c r="AJ31" s="42"/>
      <c r="AK31" s="6"/>
      <c r="AL31" s="90"/>
      <c r="AM31" s="6" t="s">
        <v>136</v>
      </c>
      <c r="AN31" s="90"/>
      <c r="AO31" s="6" t="s">
        <v>131</v>
      </c>
      <c r="AR31" s="24"/>
      <c r="AS31" s="6" t="s">
        <v>148</v>
      </c>
      <c r="AT31" s="74"/>
      <c r="AU31" s="75"/>
      <c r="AV31" s="1"/>
      <c r="AW31" s="1"/>
      <c r="AX31" s="1"/>
      <c r="AY31" s="1"/>
      <c r="AZ31" s="1"/>
      <c r="BA31" s="1"/>
      <c r="BB31" s="1"/>
      <c r="BC31" s="10"/>
      <c r="BD31" s="10"/>
      <c r="BE31" s="11"/>
      <c r="BF31" s="11"/>
      <c r="BG31" s="1"/>
      <c r="BH31" s="1"/>
    </row>
    <row r="32" spans="1:60" ht="12" customHeight="1">
      <c r="A32" s="231"/>
      <c r="B32" s="232"/>
      <c r="C32" s="232"/>
      <c r="D32" s="232"/>
      <c r="E32" s="233"/>
      <c r="F32" s="9"/>
      <c r="G32" s="6"/>
      <c r="H32" s="5"/>
      <c r="I32" s="6"/>
      <c r="J32" s="5"/>
      <c r="K32" s="6"/>
      <c r="L32" s="90"/>
      <c r="M32" s="6" t="s">
        <v>77</v>
      </c>
      <c r="N32" s="5"/>
      <c r="O32" s="6"/>
      <c r="P32" s="9"/>
      <c r="Q32" s="6"/>
      <c r="R32" s="5"/>
      <c r="S32" s="6"/>
      <c r="T32" s="5"/>
      <c r="U32" s="6"/>
      <c r="V32" s="9"/>
      <c r="W32" s="6"/>
      <c r="X32" s="5"/>
      <c r="Y32" s="6"/>
      <c r="Z32" s="5"/>
      <c r="AA32" s="6"/>
      <c r="AB32" s="5"/>
      <c r="AC32" s="6"/>
      <c r="AD32" s="5"/>
      <c r="AE32" s="6"/>
      <c r="AF32" s="5"/>
      <c r="AG32" s="6"/>
      <c r="AH32" s="5"/>
      <c r="AI32" s="9"/>
      <c r="AJ32" s="42"/>
      <c r="AK32" s="6"/>
      <c r="AL32" s="5"/>
      <c r="AM32" s="6"/>
      <c r="AN32" s="5"/>
      <c r="AO32" s="6"/>
      <c r="AR32" s="90"/>
      <c r="AS32" s="6" t="s">
        <v>149</v>
      </c>
      <c r="AT32" s="234"/>
      <c r="AU32" s="235"/>
      <c r="AV32" s="1"/>
      <c r="AW32" s="230"/>
      <c r="AX32" s="230"/>
      <c r="AY32" s="230"/>
      <c r="AZ32" s="230"/>
      <c r="BA32" s="230"/>
      <c r="BB32" s="230"/>
      <c r="BC32" s="236"/>
      <c r="BD32" s="236"/>
      <c r="BE32" s="237"/>
      <c r="BF32" s="237"/>
      <c r="BG32" s="230"/>
      <c r="BH32" s="230"/>
    </row>
    <row r="33" spans="1:60" ht="12" customHeight="1">
      <c r="A33" s="231"/>
      <c r="B33" s="232"/>
      <c r="C33" s="232"/>
      <c r="D33" s="232"/>
      <c r="E33" s="233"/>
      <c r="F33" s="9"/>
      <c r="G33" s="6"/>
      <c r="H33" s="5"/>
      <c r="I33" s="6"/>
      <c r="J33" s="5"/>
      <c r="K33" s="6"/>
      <c r="L33" s="5"/>
      <c r="M33" s="6"/>
      <c r="N33" s="5"/>
      <c r="O33" s="6"/>
      <c r="P33" s="9"/>
      <c r="Q33" s="6"/>
      <c r="R33" s="5"/>
      <c r="S33" s="6"/>
      <c r="T33" s="5"/>
      <c r="U33" s="9"/>
      <c r="V33" s="5"/>
      <c r="W33" s="6"/>
      <c r="X33" s="5"/>
      <c r="Y33" s="6"/>
      <c r="Z33" s="5"/>
      <c r="AA33" s="6"/>
      <c r="AB33" s="5"/>
      <c r="AC33" s="6"/>
      <c r="AD33" s="5"/>
      <c r="AE33" s="6"/>
      <c r="AF33" s="7"/>
      <c r="AG33" s="6"/>
      <c r="AH33" s="5"/>
      <c r="AI33" s="9"/>
      <c r="AJ33" s="42"/>
      <c r="AK33" s="6"/>
      <c r="AL33" s="5"/>
      <c r="AM33" s="6"/>
      <c r="AN33" s="5"/>
      <c r="AO33" s="6"/>
      <c r="AP33" s="5"/>
      <c r="AQ33" s="6"/>
      <c r="AR33" s="5"/>
      <c r="AS33" s="9"/>
      <c r="AT33" s="234"/>
      <c r="AU33" s="235"/>
      <c r="AV33" s="1"/>
      <c r="AW33" s="230"/>
      <c r="AX33" s="230"/>
      <c r="AY33" s="230"/>
      <c r="AZ33" s="230"/>
      <c r="BA33" s="230"/>
      <c r="BB33" s="230"/>
      <c r="BC33" s="236"/>
      <c r="BD33" s="236"/>
      <c r="BE33" s="237"/>
      <c r="BF33" s="237"/>
      <c r="BG33" s="230"/>
      <c r="BH33" s="230"/>
    </row>
    <row r="34" spans="1:60" ht="12" customHeight="1">
      <c r="A34" s="231"/>
      <c r="B34" s="232"/>
      <c r="C34" s="232"/>
      <c r="D34" s="232"/>
      <c r="E34" s="233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9"/>
      <c r="V34" s="5"/>
      <c r="W34" s="6"/>
      <c r="X34" s="5"/>
      <c r="Y34" s="6"/>
      <c r="Z34" s="5"/>
      <c r="AA34" s="6"/>
      <c r="AB34" s="5"/>
      <c r="AC34" s="6"/>
      <c r="AD34" s="5"/>
      <c r="AE34" s="6"/>
      <c r="AF34" s="5"/>
      <c r="AG34" s="6"/>
      <c r="AH34" s="5"/>
      <c r="AI34" s="9"/>
      <c r="AJ34" s="42"/>
      <c r="AK34" s="6"/>
      <c r="AL34" s="5"/>
      <c r="AM34" s="6"/>
      <c r="AN34" s="5"/>
      <c r="AO34" s="6"/>
      <c r="AP34" s="5"/>
      <c r="AQ34" s="6"/>
      <c r="AR34" s="5"/>
      <c r="AS34" s="9"/>
      <c r="AT34" s="234"/>
      <c r="AU34" s="235"/>
      <c r="AV34" s="1"/>
      <c r="AW34" s="230"/>
      <c r="AX34" s="230"/>
      <c r="AY34" s="230"/>
      <c r="AZ34" s="230"/>
      <c r="BA34" s="230"/>
      <c r="BB34" s="230"/>
      <c r="BC34" s="236"/>
      <c r="BD34" s="236"/>
      <c r="BE34" s="237"/>
      <c r="BF34" s="237"/>
      <c r="BG34" s="230"/>
      <c r="BH34" s="230"/>
    </row>
    <row r="35" spans="1:60" ht="12" customHeight="1" thickBot="1">
      <c r="A35" s="231"/>
      <c r="B35" s="232"/>
      <c r="C35" s="232"/>
      <c r="D35" s="232"/>
      <c r="E35" s="233"/>
      <c r="F35" s="20"/>
      <c r="G35" s="12"/>
      <c r="H35" s="20"/>
      <c r="I35" s="12"/>
      <c r="J35" s="20"/>
      <c r="K35" s="12"/>
      <c r="L35" s="20"/>
      <c r="M35" s="12"/>
      <c r="N35" s="20"/>
      <c r="O35" s="12"/>
      <c r="P35" s="20"/>
      <c r="Q35" s="12"/>
      <c r="R35" s="20"/>
      <c r="S35" s="12"/>
      <c r="T35" s="20"/>
      <c r="U35" s="21"/>
      <c r="V35" s="20"/>
      <c r="W35" s="12"/>
      <c r="X35" s="20"/>
      <c r="Y35" s="12"/>
      <c r="Z35" s="20"/>
      <c r="AA35" s="12"/>
      <c r="AB35" s="20"/>
      <c r="AC35" s="12"/>
      <c r="AD35" s="20"/>
      <c r="AE35" s="12"/>
      <c r="AF35" s="20"/>
      <c r="AG35" s="12"/>
      <c r="AH35" s="20"/>
      <c r="AI35" s="21"/>
      <c r="AJ35" s="44"/>
      <c r="AK35" s="12"/>
      <c r="AL35" s="20"/>
      <c r="AM35" s="12"/>
      <c r="AN35" s="20"/>
      <c r="AO35" s="12"/>
      <c r="AP35" s="20"/>
      <c r="AQ35" s="12"/>
      <c r="AR35" s="20"/>
      <c r="AS35" s="21"/>
      <c r="AT35" s="76"/>
      <c r="AU35" s="77"/>
      <c r="AV35" s="4"/>
      <c r="AW35" s="13"/>
      <c r="AX35" s="13"/>
      <c r="AY35" s="13"/>
      <c r="AZ35" s="13"/>
      <c r="BA35" s="13"/>
      <c r="BB35" s="13"/>
      <c r="BC35" s="14"/>
      <c r="BD35" s="14"/>
      <c r="BE35" s="15"/>
      <c r="BF35" s="15"/>
      <c r="BG35" s="13"/>
      <c r="BH35" s="13"/>
    </row>
    <row r="36" spans="1:60" ht="12" customHeight="1" thickTop="1">
      <c r="A36" s="231">
        <v>7</v>
      </c>
      <c r="B36" s="232" t="s">
        <v>14</v>
      </c>
      <c r="C36" s="232"/>
      <c r="D36" s="232"/>
      <c r="E36" s="233"/>
      <c r="F36" s="16"/>
      <c r="G36" s="17"/>
      <c r="H36" s="16"/>
      <c r="I36" s="6"/>
      <c r="J36" s="16"/>
      <c r="K36" s="17"/>
      <c r="L36" s="16"/>
      <c r="M36" s="17"/>
      <c r="N36" s="16"/>
      <c r="O36" s="17"/>
      <c r="P36" s="89"/>
      <c r="Q36" s="6" t="s">
        <v>87</v>
      </c>
      <c r="R36" s="9"/>
      <c r="S36" s="17"/>
      <c r="T36" s="16"/>
      <c r="U36" s="17"/>
      <c r="V36" s="18"/>
      <c r="W36" s="17"/>
      <c r="X36" s="16"/>
      <c r="Y36" s="17"/>
      <c r="Z36" s="16"/>
      <c r="AA36" s="17"/>
      <c r="AB36" s="16"/>
      <c r="AC36" s="17"/>
      <c r="AD36" s="16"/>
      <c r="AE36" s="17"/>
      <c r="AF36" s="16"/>
      <c r="AG36" s="17"/>
      <c r="AH36" s="9"/>
      <c r="AI36" s="18"/>
      <c r="AJ36" s="43"/>
      <c r="AK36" s="17"/>
      <c r="AL36" s="16"/>
      <c r="AM36" s="17"/>
      <c r="AN36" s="16"/>
      <c r="AO36" s="17"/>
      <c r="AP36" s="16"/>
      <c r="AQ36" s="17"/>
      <c r="AR36" s="16"/>
      <c r="AS36" s="18"/>
      <c r="AT36" s="74"/>
      <c r="AU36" s="75"/>
      <c r="AV36" s="1"/>
      <c r="AW36" s="1"/>
      <c r="AX36" s="1"/>
      <c r="AY36" s="1"/>
      <c r="AZ36" s="1"/>
      <c r="BA36" s="1"/>
      <c r="BB36" s="1"/>
      <c r="BC36" s="10"/>
      <c r="BD36" s="10"/>
      <c r="BE36" s="11"/>
      <c r="BF36" s="11"/>
      <c r="BG36" s="1"/>
      <c r="BH36" s="1"/>
    </row>
    <row r="37" spans="1:60" ht="12" customHeight="1">
      <c r="A37" s="231"/>
      <c r="B37" s="232"/>
      <c r="C37" s="232"/>
      <c r="D37" s="232"/>
      <c r="E37" s="233"/>
      <c r="F37" s="5"/>
      <c r="G37" s="6"/>
      <c r="H37" s="5"/>
      <c r="I37" s="6"/>
      <c r="J37" s="5"/>
      <c r="K37" s="6"/>
      <c r="L37" s="5"/>
      <c r="M37" s="6"/>
      <c r="N37" s="5"/>
      <c r="O37" s="6"/>
      <c r="P37" s="16"/>
      <c r="Q37" s="6"/>
      <c r="R37" s="9"/>
      <c r="S37" s="6"/>
      <c r="T37" s="5"/>
      <c r="U37" s="6"/>
      <c r="V37" s="9"/>
      <c r="W37" s="6"/>
      <c r="X37" s="5"/>
      <c r="Y37" s="6"/>
      <c r="Z37" s="5"/>
      <c r="AA37" s="6"/>
      <c r="AB37" s="5"/>
      <c r="AC37" s="6"/>
      <c r="AD37" s="5"/>
      <c r="AE37" s="6"/>
      <c r="AF37" s="5"/>
      <c r="AG37" s="6"/>
      <c r="AH37" s="5"/>
      <c r="AI37" s="9"/>
      <c r="AJ37" s="42"/>
      <c r="AK37" s="6"/>
      <c r="AL37" s="5"/>
      <c r="AM37" s="6"/>
      <c r="AN37" s="5"/>
      <c r="AO37" s="6"/>
      <c r="AP37" s="5"/>
      <c r="AQ37" s="6"/>
      <c r="AR37" s="5"/>
      <c r="AS37" s="9"/>
      <c r="AT37" s="234"/>
      <c r="AU37" s="235"/>
      <c r="AV37" s="1"/>
      <c r="AW37" s="230"/>
      <c r="AX37" s="230"/>
      <c r="AY37" s="230"/>
      <c r="AZ37" s="230"/>
      <c r="BA37" s="230"/>
      <c r="BB37" s="230"/>
      <c r="BC37" s="236"/>
      <c r="BD37" s="236"/>
      <c r="BE37" s="237"/>
      <c r="BF37" s="237"/>
      <c r="BG37" s="230"/>
      <c r="BH37" s="230"/>
    </row>
    <row r="38" spans="1:60" ht="12" customHeight="1">
      <c r="A38" s="231"/>
      <c r="B38" s="232"/>
      <c r="C38" s="232"/>
      <c r="D38" s="232"/>
      <c r="E38" s="233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9"/>
      <c r="S38" s="6"/>
      <c r="T38" s="5"/>
      <c r="U38" s="6"/>
      <c r="V38" s="9"/>
      <c r="W38" s="6"/>
      <c r="X38" s="5"/>
      <c r="Y38" s="6"/>
      <c r="Z38" s="5"/>
      <c r="AA38" s="6"/>
      <c r="AB38" s="5"/>
      <c r="AC38" s="6"/>
      <c r="AD38" s="5"/>
      <c r="AE38" s="6"/>
      <c r="AF38" s="5"/>
      <c r="AG38" s="6"/>
      <c r="AH38" s="5"/>
      <c r="AI38" s="9"/>
      <c r="AJ38" s="42"/>
      <c r="AK38" s="6"/>
      <c r="AL38" s="5"/>
      <c r="AM38" s="6"/>
      <c r="AN38" s="5"/>
      <c r="AO38" s="6"/>
      <c r="AP38" s="5"/>
      <c r="AQ38" s="6"/>
      <c r="AR38" s="5"/>
      <c r="AS38" s="9"/>
      <c r="AT38" s="234"/>
      <c r="AU38" s="235"/>
      <c r="AV38" s="1"/>
      <c r="AW38" s="230"/>
      <c r="AX38" s="230"/>
      <c r="AY38" s="230"/>
      <c r="AZ38" s="230"/>
      <c r="BA38" s="230"/>
      <c r="BB38" s="230"/>
      <c r="BC38" s="236"/>
      <c r="BD38" s="236"/>
      <c r="BE38" s="237"/>
      <c r="BF38" s="237"/>
      <c r="BG38" s="230"/>
      <c r="BH38" s="230"/>
    </row>
    <row r="39" spans="1:60" ht="12" customHeight="1">
      <c r="A39" s="231"/>
      <c r="B39" s="232"/>
      <c r="C39" s="232"/>
      <c r="D39" s="232"/>
      <c r="E39" s="233"/>
      <c r="F39" s="5"/>
      <c r="G39" s="6"/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9"/>
      <c r="W39" s="6"/>
      <c r="X39" s="5"/>
      <c r="Y39" s="6"/>
      <c r="Z39" s="5"/>
      <c r="AA39" s="6"/>
      <c r="AB39" s="5"/>
      <c r="AC39" s="6"/>
      <c r="AD39" s="5"/>
      <c r="AE39" s="6"/>
      <c r="AF39" s="5"/>
      <c r="AG39" s="6"/>
      <c r="AH39" s="5"/>
      <c r="AI39" s="9"/>
      <c r="AJ39" s="42"/>
      <c r="AK39" s="6"/>
      <c r="AL39" s="5"/>
      <c r="AM39" s="6"/>
      <c r="AN39" s="5"/>
      <c r="AO39" s="6"/>
      <c r="AP39" s="5"/>
      <c r="AQ39" s="6"/>
      <c r="AR39" s="5"/>
      <c r="AS39" s="9"/>
      <c r="AT39" s="234"/>
      <c r="AU39" s="235"/>
      <c r="AV39" s="1"/>
      <c r="AW39" s="230"/>
      <c r="AX39" s="230"/>
      <c r="AY39" s="230"/>
      <c r="AZ39" s="230"/>
      <c r="BA39" s="230"/>
      <c r="BB39" s="230"/>
      <c r="BC39" s="236"/>
      <c r="BD39" s="236"/>
      <c r="BE39" s="237"/>
      <c r="BF39" s="237"/>
      <c r="BG39" s="230"/>
      <c r="BH39" s="230"/>
    </row>
    <row r="40" spans="1:60" ht="12" customHeight="1" thickBot="1">
      <c r="A40" s="231"/>
      <c r="B40" s="232"/>
      <c r="C40" s="232"/>
      <c r="D40" s="232"/>
      <c r="E40" s="233"/>
      <c r="F40" s="20"/>
      <c r="G40" s="12"/>
      <c r="H40" s="20"/>
      <c r="I40" s="12"/>
      <c r="J40" s="20"/>
      <c r="K40" s="12"/>
      <c r="L40" s="20"/>
      <c r="M40" s="12"/>
      <c r="N40" s="20"/>
      <c r="O40" s="12"/>
      <c r="P40" s="20"/>
      <c r="Q40" s="12"/>
      <c r="R40" s="20"/>
      <c r="S40" s="12"/>
      <c r="T40" s="20"/>
      <c r="U40" s="12"/>
      <c r="V40" s="21"/>
      <c r="W40" s="12"/>
      <c r="X40" s="20"/>
      <c r="Y40" s="12"/>
      <c r="Z40" s="20"/>
      <c r="AA40" s="12"/>
      <c r="AB40" s="20"/>
      <c r="AC40" s="12"/>
      <c r="AD40" s="20"/>
      <c r="AE40" s="12"/>
      <c r="AF40" s="20"/>
      <c r="AG40" s="12"/>
      <c r="AH40" s="20"/>
      <c r="AI40" s="84"/>
      <c r="AJ40" s="21"/>
      <c r="AK40" s="12"/>
      <c r="AL40" s="20"/>
      <c r="AM40" s="12"/>
      <c r="AN40" s="20"/>
      <c r="AO40" s="12"/>
      <c r="AP40" s="20"/>
      <c r="AQ40" s="12"/>
      <c r="AR40" s="20"/>
      <c r="AS40" s="21"/>
      <c r="AT40" s="76"/>
      <c r="AU40" s="77"/>
      <c r="AV40" s="4"/>
      <c r="AW40" s="13"/>
      <c r="AX40" s="13"/>
      <c r="AY40" s="13"/>
      <c r="AZ40" s="13"/>
      <c r="BA40" s="13"/>
      <c r="BB40" s="13"/>
      <c r="BC40" s="14"/>
      <c r="BD40" s="14"/>
      <c r="BE40" s="15"/>
      <c r="BF40" s="15"/>
      <c r="BG40" s="13"/>
      <c r="BH40" s="13"/>
    </row>
    <row r="41" spans="1:60" ht="12" customHeight="1" thickTop="1">
      <c r="A41" s="231">
        <v>8</v>
      </c>
      <c r="B41" s="232" t="s">
        <v>42</v>
      </c>
      <c r="C41" s="232"/>
      <c r="D41" s="232"/>
      <c r="E41" s="233"/>
      <c r="F41" s="16"/>
      <c r="G41" s="17"/>
      <c r="H41" s="9"/>
      <c r="I41" s="6"/>
      <c r="J41" s="24"/>
      <c r="K41" s="17" t="s">
        <v>57</v>
      </c>
      <c r="L41" s="16"/>
      <c r="M41" s="17"/>
      <c r="N41" s="89"/>
      <c r="O41" s="17" t="s">
        <v>86</v>
      </c>
      <c r="P41" s="16"/>
      <c r="Q41" s="17"/>
      <c r="R41" s="9"/>
      <c r="S41" s="17"/>
      <c r="T41" s="16"/>
      <c r="U41" s="17"/>
      <c r="V41" s="24"/>
      <c r="W41" s="17" t="s">
        <v>104</v>
      </c>
      <c r="X41" s="16"/>
      <c r="Y41" s="17"/>
      <c r="Z41" s="9"/>
      <c r="AA41" s="25"/>
      <c r="AB41" s="9"/>
      <c r="AC41" s="17"/>
      <c r="AD41" s="16"/>
      <c r="AE41" s="17"/>
      <c r="AF41" s="16"/>
      <c r="AG41" s="17"/>
      <c r="AH41" s="16"/>
      <c r="AI41" s="85"/>
      <c r="AJ41" s="9"/>
      <c r="AK41" s="6"/>
      <c r="AL41" s="89"/>
      <c r="AM41" s="17" t="s">
        <v>137</v>
      </c>
      <c r="AN41" s="16"/>
      <c r="AO41" s="17"/>
      <c r="AP41" s="16"/>
      <c r="AQ41" s="17"/>
      <c r="AR41" s="16"/>
      <c r="AS41" s="18"/>
      <c r="AT41" s="74"/>
      <c r="AU41" s="75"/>
      <c r="AV41" s="1"/>
      <c r="AW41" s="1"/>
      <c r="AX41" s="1"/>
      <c r="AY41" s="1"/>
      <c r="AZ41" s="1"/>
      <c r="BA41" s="1"/>
      <c r="BB41" s="1"/>
      <c r="BC41" s="10"/>
      <c r="BD41" s="10"/>
      <c r="BE41" s="11"/>
      <c r="BF41" s="11"/>
      <c r="BG41" s="1"/>
      <c r="BH41" s="1"/>
    </row>
    <row r="42" spans="1:60" ht="12" customHeight="1">
      <c r="A42" s="231"/>
      <c r="B42" s="232"/>
      <c r="C42" s="232"/>
      <c r="D42" s="232"/>
      <c r="E42" s="233"/>
      <c r="F42" s="5"/>
      <c r="G42" s="6"/>
      <c r="H42" s="9"/>
      <c r="I42" s="6"/>
      <c r="J42" s="24"/>
      <c r="K42" s="6" t="s">
        <v>58</v>
      </c>
      <c r="L42" s="5"/>
      <c r="M42" s="6"/>
      <c r="N42" s="5"/>
      <c r="O42" s="6"/>
      <c r="P42" s="5"/>
      <c r="Q42" s="6"/>
      <c r="R42" s="5"/>
      <c r="S42" s="6"/>
      <c r="T42" s="5"/>
      <c r="U42" s="6"/>
      <c r="V42" s="9"/>
      <c r="W42" s="6"/>
      <c r="X42" s="5"/>
      <c r="Y42" s="6"/>
      <c r="Z42" s="5"/>
      <c r="AA42" s="6"/>
      <c r="AB42" s="5"/>
      <c r="AC42" s="6"/>
      <c r="AD42" s="5"/>
      <c r="AE42" s="6"/>
      <c r="AF42" s="5"/>
      <c r="AG42" s="6"/>
      <c r="AH42" s="5"/>
      <c r="AI42" s="86"/>
      <c r="AJ42" s="9"/>
      <c r="AK42" s="6"/>
      <c r="AL42" s="5"/>
      <c r="AM42" s="6" t="s">
        <v>96</v>
      </c>
      <c r="AN42" s="5"/>
      <c r="AO42" s="6"/>
      <c r="AP42" s="5"/>
      <c r="AQ42" s="6"/>
      <c r="AR42" s="5"/>
      <c r="AS42" s="9"/>
      <c r="AT42" s="234"/>
      <c r="AU42" s="235"/>
      <c r="AV42" s="1"/>
      <c r="AW42" s="230"/>
      <c r="AX42" s="230"/>
      <c r="AY42" s="230"/>
      <c r="AZ42" s="230"/>
      <c r="BA42" s="230"/>
      <c r="BB42" s="230"/>
      <c r="BC42" s="236"/>
      <c r="BD42" s="236"/>
      <c r="BE42" s="237"/>
      <c r="BF42" s="237"/>
      <c r="BG42" s="230"/>
      <c r="BH42" s="230"/>
    </row>
    <row r="43" spans="1:60" ht="12" customHeight="1">
      <c r="A43" s="231"/>
      <c r="B43" s="232"/>
      <c r="C43" s="232"/>
      <c r="D43" s="232"/>
      <c r="E43" s="233"/>
      <c r="F43" s="5"/>
      <c r="G43" s="6"/>
      <c r="H43" s="23"/>
      <c r="I43" s="6"/>
      <c r="J43" s="90"/>
      <c r="K43" s="6" t="s">
        <v>59</v>
      </c>
      <c r="L43" s="5"/>
      <c r="M43" s="6"/>
      <c r="N43" s="5"/>
      <c r="O43" s="6"/>
      <c r="P43" s="5"/>
      <c r="Q43" s="6"/>
      <c r="R43" s="5"/>
      <c r="S43" s="6"/>
      <c r="T43" s="5"/>
      <c r="U43" s="6"/>
      <c r="V43" s="9"/>
      <c r="W43" s="6"/>
      <c r="X43" s="5"/>
      <c r="Y43" s="6"/>
      <c r="Z43" s="5"/>
      <c r="AA43" s="6"/>
      <c r="AB43" s="5"/>
      <c r="AC43" s="6"/>
      <c r="AD43" s="5"/>
      <c r="AE43" s="6"/>
      <c r="AF43" s="5"/>
      <c r="AG43" s="6"/>
      <c r="AH43" s="5"/>
      <c r="AI43" s="9"/>
      <c r="AJ43" s="42"/>
      <c r="AK43" s="6"/>
      <c r="AL43" s="5"/>
      <c r="AM43" s="6"/>
      <c r="AN43" s="5"/>
      <c r="AO43" s="6"/>
      <c r="AP43" s="5"/>
      <c r="AQ43" s="6"/>
      <c r="AR43" s="5"/>
      <c r="AS43" s="9"/>
      <c r="AT43" s="234"/>
      <c r="AU43" s="235"/>
      <c r="AV43" s="1"/>
      <c r="AW43" s="230"/>
      <c r="AX43" s="230"/>
      <c r="AY43" s="230"/>
      <c r="AZ43" s="230"/>
      <c r="BA43" s="230"/>
      <c r="BB43" s="230"/>
      <c r="BC43" s="236"/>
      <c r="BD43" s="236"/>
      <c r="BE43" s="237"/>
      <c r="BF43" s="237"/>
      <c r="BG43" s="230"/>
      <c r="BH43" s="230"/>
    </row>
    <row r="44" spans="1:60" ht="12" customHeight="1">
      <c r="A44" s="231"/>
      <c r="B44" s="232"/>
      <c r="C44" s="232"/>
      <c r="D44" s="232"/>
      <c r="E44" s="233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9"/>
      <c r="W44" s="6"/>
      <c r="X44" s="5"/>
      <c r="Y44" s="6"/>
      <c r="Z44" s="5"/>
      <c r="AA44" s="6"/>
      <c r="AB44" s="5"/>
      <c r="AC44" s="6"/>
      <c r="AD44" s="5"/>
      <c r="AE44" s="6"/>
      <c r="AF44" s="5"/>
      <c r="AG44" s="6"/>
      <c r="AH44" s="5"/>
      <c r="AI44" s="9"/>
      <c r="AJ44" s="42"/>
      <c r="AK44" s="6"/>
      <c r="AL44" s="5"/>
      <c r="AM44" s="6"/>
      <c r="AN44" s="5"/>
      <c r="AO44" s="6"/>
      <c r="AP44" s="5"/>
      <c r="AQ44" s="6"/>
      <c r="AR44" s="5"/>
      <c r="AS44" s="9"/>
      <c r="AT44" s="234"/>
      <c r="AU44" s="235"/>
      <c r="AV44" s="1"/>
      <c r="AW44" s="230"/>
      <c r="AX44" s="230"/>
      <c r="AY44" s="230"/>
      <c r="AZ44" s="230"/>
      <c r="BA44" s="230"/>
      <c r="BB44" s="230"/>
      <c r="BC44" s="236"/>
      <c r="BD44" s="236"/>
      <c r="BE44" s="237"/>
      <c r="BF44" s="237"/>
      <c r="BG44" s="230"/>
      <c r="BH44" s="230"/>
    </row>
    <row r="45" spans="1:60" ht="12" customHeight="1" thickBot="1">
      <c r="A45" s="231"/>
      <c r="B45" s="232"/>
      <c r="C45" s="232"/>
      <c r="D45" s="232"/>
      <c r="E45" s="233"/>
      <c r="F45" s="20"/>
      <c r="G45" s="12"/>
      <c r="H45" s="20"/>
      <c r="I45" s="12"/>
      <c r="J45" s="20"/>
      <c r="K45" s="12"/>
      <c r="L45" s="20"/>
      <c r="M45" s="12"/>
      <c r="N45" s="20"/>
      <c r="O45" s="12"/>
      <c r="P45" s="20"/>
      <c r="Q45" s="12"/>
      <c r="R45" s="20"/>
      <c r="S45" s="12"/>
      <c r="T45" s="20"/>
      <c r="U45" s="12"/>
      <c r="V45" s="21"/>
      <c r="W45" s="12"/>
      <c r="X45" s="20"/>
      <c r="Y45" s="12"/>
      <c r="Z45" s="20"/>
      <c r="AA45" s="12"/>
      <c r="AB45" s="20"/>
      <c r="AC45" s="12"/>
      <c r="AD45" s="20"/>
      <c r="AE45" s="12"/>
      <c r="AF45" s="20"/>
      <c r="AG45" s="12"/>
      <c r="AH45" s="20"/>
      <c r="AI45" s="86"/>
      <c r="AJ45" s="21"/>
      <c r="AK45" s="12"/>
      <c r="AL45" s="20"/>
      <c r="AM45" s="12"/>
      <c r="AN45" s="20"/>
      <c r="AO45" s="12"/>
      <c r="AP45" s="20"/>
      <c r="AQ45" s="12"/>
      <c r="AR45" s="20"/>
      <c r="AS45" s="21"/>
      <c r="AT45" s="76"/>
      <c r="AU45" s="77"/>
      <c r="AV45" s="4"/>
      <c r="AW45" s="13"/>
      <c r="AX45" s="13"/>
      <c r="AY45" s="13"/>
      <c r="AZ45" s="13"/>
      <c r="BA45" s="13"/>
      <c r="BB45" s="13"/>
      <c r="BC45" s="14"/>
      <c r="BD45" s="14"/>
      <c r="BE45" s="15"/>
      <c r="BF45" s="15"/>
      <c r="BG45" s="13"/>
      <c r="BH45" s="13"/>
    </row>
    <row r="46" spans="1:60" ht="12" customHeight="1" thickTop="1">
      <c r="A46" s="231">
        <v>9</v>
      </c>
      <c r="B46" s="232" t="s">
        <v>18</v>
      </c>
      <c r="C46" s="232"/>
      <c r="D46" s="232"/>
      <c r="E46" s="233"/>
      <c r="F46" s="26"/>
      <c r="G46" s="17"/>
      <c r="H46" s="89"/>
      <c r="I46" s="17" t="s">
        <v>66</v>
      </c>
      <c r="J46" s="16"/>
      <c r="K46" s="17"/>
      <c r="L46" s="16"/>
      <c r="M46" s="17"/>
      <c r="N46" s="26"/>
      <c r="O46" s="94"/>
      <c r="P46" s="92"/>
      <c r="Q46" s="94" t="s">
        <v>84</v>
      </c>
      <c r="R46" s="24"/>
      <c r="S46" s="17" t="s">
        <v>97</v>
      </c>
      <c r="T46" s="9"/>
      <c r="U46" s="17"/>
      <c r="V46" s="18"/>
      <c r="W46" s="17"/>
      <c r="X46" s="89"/>
      <c r="Y46" s="17" t="s">
        <v>106</v>
      </c>
      <c r="Z46" s="16"/>
      <c r="AA46" s="17"/>
      <c r="AB46" s="9"/>
      <c r="AC46" s="17"/>
      <c r="AD46" s="9"/>
      <c r="AE46" s="17"/>
      <c r="AF46" s="16"/>
      <c r="AG46" s="17"/>
      <c r="AH46" s="9"/>
      <c r="AI46" s="85"/>
      <c r="AJ46" s="24"/>
      <c r="AK46" s="17" t="s">
        <v>130</v>
      </c>
      <c r="AL46" s="16"/>
      <c r="AM46" s="17"/>
      <c r="AN46" s="16"/>
      <c r="AO46" s="6"/>
      <c r="AP46" s="89"/>
      <c r="AQ46" s="17" t="s">
        <v>142</v>
      </c>
      <c r="AR46" s="89"/>
      <c r="AS46" s="18" t="s">
        <v>153</v>
      </c>
      <c r="AT46" s="74"/>
      <c r="AU46" s="75"/>
      <c r="AV46" s="1"/>
      <c r="AW46" s="1"/>
      <c r="AX46" s="1"/>
      <c r="AY46" s="1"/>
      <c r="AZ46" s="1"/>
      <c r="BA46" s="1"/>
      <c r="BB46" s="1"/>
      <c r="BC46" s="10"/>
      <c r="BD46" s="10"/>
      <c r="BE46" s="11"/>
      <c r="BF46" s="11"/>
      <c r="BG46" s="1"/>
      <c r="BH46" s="1"/>
    </row>
    <row r="47" spans="1:60" ht="12" customHeight="1">
      <c r="A47" s="231"/>
      <c r="B47" s="232"/>
      <c r="C47" s="232"/>
      <c r="D47" s="232"/>
      <c r="E47" s="233"/>
      <c r="F47" s="27"/>
      <c r="G47" s="6"/>
      <c r="H47" s="90"/>
      <c r="I47" s="6" t="s">
        <v>67</v>
      </c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9"/>
      <c r="W47" s="6"/>
      <c r="X47" s="90"/>
      <c r="Y47" s="6" t="s">
        <v>107</v>
      </c>
      <c r="Z47" s="5"/>
      <c r="AA47" s="6"/>
      <c r="AB47" s="5"/>
      <c r="AC47" s="6"/>
      <c r="AD47" s="5"/>
      <c r="AE47" s="6"/>
      <c r="AF47" s="5"/>
      <c r="AG47" s="6"/>
      <c r="AH47" s="9"/>
      <c r="AI47" s="6"/>
      <c r="AJ47" s="42"/>
      <c r="AK47" s="6"/>
      <c r="AL47" s="5"/>
      <c r="AM47" s="6"/>
      <c r="AN47" s="5"/>
      <c r="AO47" s="6"/>
      <c r="AP47" s="5"/>
      <c r="AQ47" s="6"/>
      <c r="AR47" s="5"/>
      <c r="AS47" s="9"/>
      <c r="AT47" s="234"/>
      <c r="AU47" s="235"/>
      <c r="AV47" s="1"/>
      <c r="AW47" s="230"/>
      <c r="AX47" s="230"/>
      <c r="AY47" s="230"/>
      <c r="AZ47" s="230"/>
      <c r="BA47" s="230"/>
      <c r="BB47" s="230"/>
      <c r="BC47" s="236"/>
      <c r="BD47" s="236"/>
      <c r="BE47" s="237"/>
      <c r="BF47" s="237"/>
      <c r="BG47" s="230"/>
      <c r="BH47" s="230"/>
    </row>
    <row r="48" spans="1:60" ht="12" customHeight="1">
      <c r="A48" s="231"/>
      <c r="B48" s="232"/>
      <c r="C48" s="232"/>
      <c r="D48" s="232"/>
      <c r="E48" s="233"/>
      <c r="F48" s="7"/>
      <c r="G48" s="6"/>
      <c r="H48" s="90"/>
      <c r="I48" s="6" t="s">
        <v>68</v>
      </c>
      <c r="J48" s="5"/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9"/>
      <c r="W48" s="6"/>
      <c r="X48" s="90"/>
      <c r="Y48" s="6" t="s">
        <v>108</v>
      </c>
      <c r="Z48" s="5"/>
      <c r="AA48" s="6"/>
      <c r="AB48" s="5"/>
      <c r="AC48" s="6"/>
      <c r="AD48" s="5"/>
      <c r="AE48" s="6"/>
      <c r="AF48" s="5"/>
      <c r="AG48" s="6"/>
      <c r="AH48" s="5"/>
      <c r="AI48" s="9"/>
      <c r="AJ48" s="42"/>
      <c r="AK48" s="6"/>
      <c r="AL48" s="5"/>
      <c r="AM48" s="6"/>
      <c r="AN48" s="5"/>
      <c r="AO48" s="6"/>
      <c r="AP48" s="5"/>
      <c r="AQ48" s="6"/>
      <c r="AR48" s="5"/>
      <c r="AS48" s="9"/>
      <c r="AT48" s="234"/>
      <c r="AU48" s="235"/>
      <c r="AV48" s="1"/>
      <c r="AW48" s="230"/>
      <c r="AX48" s="230"/>
      <c r="AY48" s="230"/>
      <c r="AZ48" s="230"/>
      <c r="BA48" s="230"/>
      <c r="BB48" s="230"/>
      <c r="BC48" s="236"/>
      <c r="BD48" s="236"/>
      <c r="BE48" s="237"/>
      <c r="BF48" s="237"/>
      <c r="BG48" s="230"/>
      <c r="BH48" s="230"/>
    </row>
    <row r="49" spans="1:60" ht="12" customHeight="1">
      <c r="A49" s="231"/>
      <c r="B49" s="232"/>
      <c r="C49" s="232"/>
      <c r="D49" s="232"/>
      <c r="E49" s="233"/>
      <c r="F49" s="5"/>
      <c r="G49" s="6"/>
      <c r="H49" s="90"/>
      <c r="I49" s="6" t="s">
        <v>68</v>
      </c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9"/>
      <c r="V49" s="5"/>
      <c r="W49" s="6"/>
      <c r="X49" s="90"/>
      <c r="Y49" s="6" t="s">
        <v>109</v>
      </c>
      <c r="Z49" s="5"/>
      <c r="AA49" s="6"/>
      <c r="AB49" s="5"/>
      <c r="AC49" s="6"/>
      <c r="AD49" s="5"/>
      <c r="AE49" s="6"/>
      <c r="AF49" s="5"/>
      <c r="AG49" s="6"/>
      <c r="AH49" s="5"/>
      <c r="AI49" s="9"/>
      <c r="AJ49" s="42"/>
      <c r="AK49" s="6"/>
      <c r="AL49" s="5"/>
      <c r="AM49" s="6"/>
      <c r="AN49" s="5"/>
      <c r="AO49" s="6"/>
      <c r="AP49" s="5"/>
      <c r="AQ49" s="6"/>
      <c r="AR49" s="5"/>
      <c r="AS49" s="9"/>
      <c r="AT49" s="234"/>
      <c r="AU49" s="235"/>
      <c r="AV49" s="1"/>
      <c r="AW49" s="230"/>
      <c r="AX49" s="230"/>
      <c r="AY49" s="230"/>
      <c r="AZ49" s="230"/>
      <c r="BA49" s="230"/>
      <c r="BB49" s="230"/>
      <c r="BC49" s="236"/>
      <c r="BD49" s="236"/>
      <c r="BE49" s="237"/>
      <c r="BF49" s="237"/>
      <c r="BG49" s="230"/>
      <c r="BH49" s="230"/>
    </row>
    <row r="50" spans="1:60" ht="12" customHeight="1" thickBot="1">
      <c r="A50" s="231"/>
      <c r="B50" s="232"/>
      <c r="C50" s="232"/>
      <c r="D50" s="232"/>
      <c r="E50" s="233"/>
      <c r="F50" s="20"/>
      <c r="G50" s="12"/>
      <c r="H50" s="91"/>
      <c r="I50" s="12" t="s">
        <v>69</v>
      </c>
      <c r="J50" s="20"/>
      <c r="K50" s="12"/>
      <c r="L50" s="20"/>
      <c r="M50" s="12"/>
      <c r="N50" s="20"/>
      <c r="O50" s="12"/>
      <c r="P50" s="20"/>
      <c r="Q50" s="12"/>
      <c r="R50" s="20"/>
      <c r="S50" s="12"/>
      <c r="T50" s="20"/>
      <c r="U50" s="12"/>
      <c r="V50" s="21"/>
      <c r="W50" s="12"/>
      <c r="X50" s="20"/>
      <c r="Y50" s="12"/>
      <c r="Z50" s="20"/>
      <c r="AA50" s="12"/>
      <c r="AB50" s="20"/>
      <c r="AC50" s="12"/>
      <c r="AD50" s="20"/>
      <c r="AE50" s="12"/>
      <c r="AF50" s="20"/>
      <c r="AG50" s="12"/>
      <c r="AH50" s="20"/>
      <c r="AI50" s="21"/>
      <c r="AJ50" s="44"/>
      <c r="AK50" s="12"/>
      <c r="AL50" s="20"/>
      <c r="AM50" s="12"/>
      <c r="AN50" s="20"/>
      <c r="AO50" s="12"/>
      <c r="AP50" s="20"/>
      <c r="AQ50" s="12"/>
      <c r="AR50" s="20"/>
      <c r="AS50" s="21"/>
      <c r="AT50" s="76"/>
      <c r="AU50" s="77"/>
      <c r="AV50" s="4"/>
      <c r="AW50" s="13"/>
      <c r="AX50" s="13"/>
      <c r="AY50" s="13"/>
      <c r="AZ50" s="13"/>
      <c r="BA50" s="13"/>
      <c r="BB50" s="13"/>
      <c r="BC50" s="14"/>
      <c r="BD50" s="14"/>
      <c r="BE50" s="15"/>
      <c r="BF50" s="15"/>
      <c r="BG50" s="13"/>
      <c r="BH50" s="13"/>
    </row>
    <row r="51" spans="1:60" ht="12" customHeight="1" thickTop="1">
      <c r="A51" s="231">
        <v>10</v>
      </c>
      <c r="B51" s="232" t="s">
        <v>15</v>
      </c>
      <c r="C51" s="232"/>
      <c r="D51" s="232"/>
      <c r="E51" s="233"/>
      <c r="F51" s="16"/>
      <c r="G51" s="17"/>
      <c r="H51" s="9"/>
      <c r="I51" s="17"/>
      <c r="J51" s="89"/>
      <c r="K51" s="17" t="s">
        <v>63</v>
      </c>
      <c r="L51" s="16"/>
      <c r="M51" s="6"/>
      <c r="N51" s="9"/>
      <c r="O51" s="17"/>
      <c r="P51" s="24"/>
      <c r="Q51" s="17" t="s">
        <v>82</v>
      </c>
      <c r="R51" s="16"/>
      <c r="S51" s="17"/>
      <c r="T51" s="9"/>
      <c r="U51" s="17"/>
      <c r="V51" s="18"/>
      <c r="W51" s="17"/>
      <c r="X51" s="16"/>
      <c r="Y51" s="17"/>
      <c r="Z51" s="89"/>
      <c r="AA51" s="17" t="s">
        <v>117</v>
      </c>
      <c r="AB51" s="16"/>
      <c r="AC51" s="17"/>
      <c r="AD51" s="16"/>
      <c r="AE51" s="17"/>
      <c r="AF51" s="9"/>
      <c r="AG51" s="17"/>
      <c r="AH51" s="16"/>
      <c r="AI51" s="18"/>
      <c r="AJ51" s="43"/>
      <c r="AK51" s="17"/>
      <c r="AL51" s="89"/>
      <c r="AM51" s="17" t="s">
        <v>139</v>
      </c>
      <c r="AN51" s="9"/>
      <c r="AO51" s="17"/>
      <c r="AP51" s="16"/>
      <c r="AQ51" s="17"/>
      <c r="AR51" s="16"/>
      <c r="AS51" s="18"/>
      <c r="AT51" s="74"/>
      <c r="AU51" s="75"/>
      <c r="AV51" s="1"/>
      <c r="AW51" s="1"/>
      <c r="AX51" s="1"/>
      <c r="AY51" s="1"/>
      <c r="AZ51" s="1"/>
      <c r="BA51" s="1"/>
      <c r="BB51" s="1"/>
      <c r="BC51" s="10"/>
      <c r="BD51" s="10"/>
      <c r="BE51" s="11"/>
      <c r="BF51" s="11"/>
      <c r="BG51" s="1"/>
      <c r="BH51" s="1"/>
    </row>
    <row r="52" spans="1:60" ht="12" customHeight="1">
      <c r="A52" s="231"/>
      <c r="B52" s="232"/>
      <c r="C52" s="232"/>
      <c r="D52" s="232"/>
      <c r="E52" s="233"/>
      <c r="F52" s="5"/>
      <c r="G52" s="6"/>
      <c r="H52" s="5"/>
      <c r="I52" s="28"/>
      <c r="J52" s="5"/>
      <c r="K52" s="6"/>
      <c r="L52" s="5"/>
      <c r="M52" s="6"/>
      <c r="N52" s="5"/>
      <c r="O52" s="6"/>
      <c r="P52" s="90"/>
      <c r="Q52" s="6" t="s">
        <v>83</v>
      </c>
      <c r="R52" s="5"/>
      <c r="S52" s="6"/>
      <c r="T52" s="9"/>
      <c r="U52" s="6"/>
      <c r="V52" s="9"/>
      <c r="W52" s="6"/>
      <c r="X52" s="5"/>
      <c r="Y52" s="6"/>
      <c r="Z52" s="5"/>
      <c r="AA52" s="6"/>
      <c r="AB52" s="5"/>
      <c r="AC52" s="6"/>
      <c r="AD52" s="5"/>
      <c r="AE52" s="6"/>
      <c r="AF52" s="9"/>
      <c r="AG52" s="6"/>
      <c r="AH52" s="5"/>
      <c r="AI52" s="9"/>
      <c r="AJ52" s="42"/>
      <c r="AK52" s="6"/>
      <c r="AL52" s="5"/>
      <c r="AM52" s="6"/>
      <c r="AN52" s="9"/>
      <c r="AO52" s="6"/>
      <c r="AP52" s="5"/>
      <c r="AQ52" s="6"/>
      <c r="AR52" s="5"/>
      <c r="AS52" s="9"/>
      <c r="AT52" s="234"/>
      <c r="AU52" s="235"/>
      <c r="AV52" s="1"/>
      <c r="AW52" s="230"/>
      <c r="AX52" s="230"/>
      <c r="AY52" s="230"/>
      <c r="AZ52" s="230"/>
      <c r="BA52" s="230"/>
      <c r="BB52" s="230"/>
      <c r="BC52" s="236"/>
      <c r="BD52" s="236"/>
      <c r="BE52" s="237"/>
      <c r="BF52" s="237"/>
      <c r="BG52" s="230"/>
      <c r="BH52" s="230"/>
    </row>
    <row r="53" spans="1:60" ht="12" customHeight="1">
      <c r="A53" s="231"/>
      <c r="B53" s="232"/>
      <c r="C53" s="232"/>
      <c r="D53" s="232"/>
      <c r="E53" s="233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9"/>
      <c r="W53" s="6"/>
      <c r="X53" s="5"/>
      <c r="Y53" s="6"/>
      <c r="Z53" s="5"/>
      <c r="AA53" s="6"/>
      <c r="AB53" s="5"/>
      <c r="AC53" s="6"/>
      <c r="AD53" s="5"/>
      <c r="AE53" s="6"/>
      <c r="AF53" s="5"/>
      <c r="AG53" s="6"/>
      <c r="AH53" s="5"/>
      <c r="AI53" s="9"/>
      <c r="AJ53" s="42"/>
      <c r="AK53" s="6"/>
      <c r="AL53" s="5"/>
      <c r="AM53" s="6"/>
      <c r="AN53" s="23"/>
      <c r="AO53" s="6"/>
      <c r="AP53" s="5"/>
      <c r="AQ53" s="6"/>
      <c r="AR53" s="5"/>
      <c r="AS53" s="9"/>
      <c r="AT53" s="234"/>
      <c r="AU53" s="235"/>
      <c r="AV53" s="1"/>
      <c r="AW53" s="230"/>
      <c r="AX53" s="230"/>
      <c r="AY53" s="230"/>
      <c r="AZ53" s="230"/>
      <c r="BA53" s="230"/>
      <c r="BB53" s="230"/>
      <c r="BC53" s="236"/>
      <c r="BD53" s="236"/>
      <c r="BE53" s="237"/>
      <c r="BF53" s="237"/>
      <c r="BG53" s="230"/>
      <c r="BH53" s="230"/>
    </row>
    <row r="54" spans="1:60" ht="12" customHeight="1">
      <c r="A54" s="231"/>
      <c r="B54" s="232"/>
      <c r="C54" s="232"/>
      <c r="D54" s="232"/>
      <c r="E54" s="233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  <c r="T54" s="5"/>
      <c r="U54" s="6"/>
      <c r="V54" s="9"/>
      <c r="W54" s="6"/>
      <c r="X54" s="5"/>
      <c r="Y54" s="6"/>
      <c r="Z54" s="5"/>
      <c r="AA54" s="6"/>
      <c r="AB54" s="5"/>
      <c r="AC54" s="6"/>
      <c r="AD54" s="5"/>
      <c r="AE54" s="6"/>
      <c r="AF54" s="5"/>
      <c r="AG54" s="6"/>
      <c r="AH54" s="5"/>
      <c r="AI54" s="9"/>
      <c r="AJ54" s="42"/>
      <c r="AK54" s="6"/>
      <c r="AL54" s="5"/>
      <c r="AM54" s="6"/>
      <c r="AN54" s="5"/>
      <c r="AO54" s="6"/>
      <c r="AP54" s="5"/>
      <c r="AQ54" s="6"/>
      <c r="AR54" s="5"/>
      <c r="AS54" s="9"/>
      <c r="AT54" s="234"/>
      <c r="AU54" s="235"/>
      <c r="AV54" s="1"/>
      <c r="AW54" s="230"/>
      <c r="AX54" s="230"/>
      <c r="AY54" s="230"/>
      <c r="AZ54" s="230"/>
      <c r="BA54" s="230"/>
      <c r="BB54" s="230"/>
      <c r="BC54" s="236"/>
      <c r="BD54" s="236"/>
      <c r="BE54" s="237"/>
      <c r="BF54" s="237"/>
      <c r="BG54" s="230"/>
      <c r="BH54" s="230"/>
    </row>
    <row r="55" spans="1:60" ht="12" customHeight="1" thickBot="1">
      <c r="A55" s="231"/>
      <c r="B55" s="232"/>
      <c r="C55" s="232"/>
      <c r="D55" s="232"/>
      <c r="E55" s="233"/>
      <c r="F55" s="20"/>
      <c r="G55" s="12"/>
      <c r="H55" s="20"/>
      <c r="I55" s="12"/>
      <c r="J55" s="20"/>
      <c r="K55" s="12"/>
      <c r="L55" s="20"/>
      <c r="M55" s="12"/>
      <c r="N55" s="20"/>
      <c r="O55" s="12"/>
      <c r="P55" s="20"/>
      <c r="Q55" s="12"/>
      <c r="R55" s="20"/>
      <c r="S55" s="12"/>
      <c r="T55" s="20"/>
      <c r="U55" s="12"/>
      <c r="V55" s="21"/>
      <c r="W55" s="12"/>
      <c r="X55" s="20"/>
      <c r="Y55" s="12"/>
      <c r="Z55" s="20"/>
      <c r="AA55" s="12"/>
      <c r="AB55" s="20"/>
      <c r="AC55" s="12"/>
      <c r="AD55" s="20"/>
      <c r="AE55" s="12"/>
      <c r="AF55" s="20"/>
      <c r="AG55" s="12"/>
      <c r="AH55" s="20"/>
      <c r="AI55" s="21"/>
      <c r="AJ55" s="44"/>
      <c r="AK55" s="12"/>
      <c r="AL55" s="20"/>
      <c r="AM55" s="12"/>
      <c r="AN55" s="20"/>
      <c r="AO55" s="12"/>
      <c r="AP55" s="20"/>
      <c r="AQ55" s="12"/>
      <c r="AR55" s="20"/>
      <c r="AS55" s="21"/>
      <c r="AT55" s="76"/>
      <c r="AU55" s="77"/>
      <c r="AV55" s="4"/>
      <c r="AW55" s="13"/>
      <c r="AX55" s="13"/>
      <c r="AY55" s="13"/>
      <c r="AZ55" s="13"/>
      <c r="BA55" s="13"/>
      <c r="BB55" s="13"/>
      <c r="BC55" s="14"/>
      <c r="BD55" s="14"/>
      <c r="BE55" s="15"/>
      <c r="BF55" s="15"/>
      <c r="BG55" s="13"/>
      <c r="BH55" s="13"/>
    </row>
    <row r="56" spans="1:60" ht="12" customHeight="1" thickTop="1">
      <c r="A56" s="231">
        <v>11</v>
      </c>
      <c r="B56" s="232" t="s">
        <v>20</v>
      </c>
      <c r="C56" s="232"/>
      <c r="D56" s="232"/>
      <c r="E56" s="233"/>
      <c r="F56" s="16"/>
      <c r="G56" s="17"/>
      <c r="H56" s="16"/>
      <c r="I56" s="17"/>
      <c r="J56" s="16"/>
      <c r="K56" s="17"/>
      <c r="L56" s="16"/>
      <c r="M56" s="17"/>
      <c r="N56" s="89"/>
      <c r="O56" s="17" t="s">
        <v>90</v>
      </c>
      <c r="P56" s="16"/>
      <c r="Q56" s="17"/>
      <c r="R56" s="24"/>
      <c r="S56" s="17" t="s">
        <v>93</v>
      </c>
      <c r="T56" s="16"/>
      <c r="U56" s="19"/>
      <c r="V56" s="18"/>
      <c r="W56" s="17"/>
      <c r="X56" s="89"/>
      <c r="Y56" s="17" t="s">
        <v>112</v>
      </c>
      <c r="Z56" s="9"/>
      <c r="AA56" s="17"/>
      <c r="AB56" s="16"/>
      <c r="AC56" s="17"/>
      <c r="AD56" s="16"/>
      <c r="AE56" s="17"/>
      <c r="AF56" s="16"/>
      <c r="AG56" s="17"/>
      <c r="AH56" s="16"/>
      <c r="AI56" s="40"/>
      <c r="AJ56" s="99"/>
      <c r="AK56" s="17" t="s">
        <v>128</v>
      </c>
      <c r="AL56" s="89"/>
      <c r="AM56" s="17" t="s">
        <v>131</v>
      </c>
      <c r="AN56" s="9"/>
      <c r="AO56" s="17"/>
      <c r="AP56" s="16"/>
      <c r="AQ56" s="17"/>
      <c r="AR56" s="16"/>
      <c r="AS56" s="18"/>
      <c r="AT56" s="74"/>
      <c r="AU56" s="75"/>
      <c r="AV56" s="1"/>
      <c r="AW56" s="1"/>
      <c r="AX56" s="1"/>
      <c r="AY56" s="1"/>
      <c r="AZ56" s="1"/>
      <c r="BA56" s="1"/>
      <c r="BB56" s="1"/>
      <c r="BC56" s="10"/>
      <c r="BD56" s="10"/>
      <c r="BE56" s="11"/>
      <c r="BF56" s="11"/>
      <c r="BG56" s="1"/>
      <c r="BH56" s="1"/>
    </row>
    <row r="57" spans="1:60" ht="12" customHeight="1">
      <c r="A57" s="231"/>
      <c r="B57" s="232"/>
      <c r="C57" s="232"/>
      <c r="D57" s="232"/>
      <c r="E57" s="233"/>
      <c r="F57" s="5"/>
      <c r="G57" s="6"/>
      <c r="H57" s="5"/>
      <c r="I57" s="6"/>
      <c r="J57" s="5"/>
      <c r="K57" s="6"/>
      <c r="L57" s="5"/>
      <c r="M57" s="6"/>
      <c r="N57" s="90"/>
      <c r="O57" s="6" t="s">
        <v>91</v>
      </c>
      <c r="P57" s="5"/>
      <c r="Q57" s="6"/>
      <c r="R57" s="9"/>
      <c r="S57" s="6"/>
      <c r="T57" s="5"/>
      <c r="U57" s="6"/>
      <c r="V57" s="9"/>
      <c r="W57" s="6"/>
      <c r="X57" s="5"/>
      <c r="Y57" s="6"/>
      <c r="Z57" s="5"/>
      <c r="AA57" s="6"/>
      <c r="AB57" s="5"/>
      <c r="AC57" s="6"/>
      <c r="AD57" s="5"/>
      <c r="AE57" s="6"/>
      <c r="AF57" s="5"/>
      <c r="AG57" s="6"/>
      <c r="AH57" s="5"/>
      <c r="AI57" s="9"/>
      <c r="AJ57" s="100"/>
      <c r="AK57" s="6" t="s">
        <v>129</v>
      </c>
      <c r="AL57" s="90"/>
      <c r="AM57" s="6" t="s">
        <v>141</v>
      </c>
      <c r="AN57" s="5"/>
      <c r="AO57" s="6"/>
      <c r="AP57" s="5"/>
      <c r="AQ57" s="6"/>
      <c r="AR57" s="5"/>
      <c r="AS57" s="9"/>
      <c r="AT57" s="234"/>
      <c r="AU57" s="235"/>
      <c r="AV57" s="1"/>
      <c r="AW57" s="230"/>
      <c r="AX57" s="230"/>
      <c r="AY57" s="230"/>
      <c r="AZ57" s="230"/>
      <c r="BA57" s="230"/>
      <c r="BB57" s="230"/>
      <c r="BC57" s="236"/>
      <c r="BD57" s="236"/>
      <c r="BE57" s="237"/>
      <c r="BF57" s="237"/>
      <c r="BG57" s="230"/>
      <c r="BH57" s="230"/>
    </row>
    <row r="58" spans="1:60" ht="12" customHeight="1">
      <c r="A58" s="231"/>
      <c r="B58" s="232"/>
      <c r="C58" s="232"/>
      <c r="D58" s="232"/>
      <c r="E58" s="233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23"/>
      <c r="S58" s="6"/>
      <c r="T58" s="5"/>
      <c r="U58" s="6"/>
      <c r="V58" s="9"/>
      <c r="W58" s="6"/>
      <c r="X58" s="5"/>
      <c r="Y58" s="6"/>
      <c r="Z58" s="5"/>
      <c r="AA58" s="6"/>
      <c r="AB58" s="5"/>
      <c r="AC58" s="6"/>
      <c r="AD58" s="5"/>
      <c r="AE58" s="6"/>
      <c r="AF58" s="5"/>
      <c r="AG58" s="6"/>
      <c r="AH58" s="5"/>
      <c r="AI58" s="9"/>
      <c r="AJ58" s="42"/>
      <c r="AK58" s="6"/>
      <c r="AL58" s="90"/>
      <c r="AM58" s="6" t="s">
        <v>140</v>
      </c>
      <c r="AN58" s="5"/>
      <c r="AO58" s="6"/>
      <c r="AP58" s="5"/>
      <c r="AQ58" s="6"/>
      <c r="AR58" s="5"/>
      <c r="AS58" s="9"/>
      <c r="AT58" s="234"/>
      <c r="AU58" s="235"/>
      <c r="AV58" s="1"/>
      <c r="AW58" s="230"/>
      <c r="AX58" s="230"/>
      <c r="AY58" s="230"/>
      <c r="AZ58" s="230"/>
      <c r="BA58" s="230"/>
      <c r="BB58" s="230"/>
      <c r="BC58" s="236"/>
      <c r="BD58" s="236"/>
      <c r="BE58" s="237"/>
      <c r="BF58" s="237"/>
      <c r="BG58" s="230"/>
      <c r="BH58" s="230"/>
    </row>
    <row r="59" spans="1:60" ht="12" customHeight="1">
      <c r="A59" s="231"/>
      <c r="B59" s="232"/>
      <c r="C59" s="232"/>
      <c r="D59" s="232"/>
      <c r="E59" s="233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87"/>
      <c r="S59" s="12"/>
      <c r="T59" s="5"/>
      <c r="U59" s="12"/>
      <c r="V59" s="9"/>
      <c r="W59" s="6"/>
      <c r="X59" s="5"/>
      <c r="Y59" s="6"/>
      <c r="Z59" s="5"/>
      <c r="AA59" s="12"/>
      <c r="AB59" s="5"/>
      <c r="AC59" s="6"/>
      <c r="AD59" s="20"/>
      <c r="AE59" s="12"/>
      <c r="AF59" s="5"/>
      <c r="AG59" s="6"/>
      <c r="AH59" s="20"/>
      <c r="AI59" s="21"/>
      <c r="AJ59" s="42"/>
      <c r="AK59" s="6"/>
      <c r="AL59" s="5"/>
      <c r="AM59" s="6"/>
      <c r="AN59" s="20"/>
      <c r="AO59" s="12"/>
      <c r="AP59" s="5"/>
      <c r="AQ59" s="6"/>
      <c r="AR59" s="5"/>
      <c r="AS59" s="9"/>
      <c r="AT59" s="234"/>
      <c r="AU59" s="235"/>
      <c r="AV59" s="1"/>
      <c r="AW59" s="230"/>
      <c r="AX59" s="230"/>
      <c r="AY59" s="230"/>
      <c r="AZ59" s="230"/>
      <c r="BA59" s="230"/>
      <c r="BB59" s="230"/>
      <c r="BC59" s="236"/>
      <c r="BD59" s="236"/>
      <c r="BE59" s="237"/>
      <c r="BF59" s="237"/>
      <c r="BG59" s="230"/>
      <c r="BH59" s="230"/>
    </row>
    <row r="60" spans="1:60" ht="12" customHeight="1">
      <c r="A60" s="231">
        <v>12</v>
      </c>
      <c r="B60" s="232" t="s">
        <v>46</v>
      </c>
      <c r="C60" s="232"/>
      <c r="D60" s="232"/>
      <c r="E60" s="233"/>
      <c r="F60" s="88"/>
      <c r="G60" s="17"/>
      <c r="H60" s="92"/>
      <c r="I60" s="17" t="s">
        <v>65</v>
      </c>
      <c r="J60" s="16"/>
      <c r="K60" s="17"/>
      <c r="L60" s="16"/>
      <c r="M60" s="17"/>
      <c r="N60" s="89"/>
      <c r="O60" s="17" t="s">
        <v>80</v>
      </c>
      <c r="P60" s="16"/>
      <c r="Q60" s="17"/>
      <c r="R60" s="9"/>
      <c r="S60" s="6"/>
      <c r="T60" s="16"/>
      <c r="U60" s="17"/>
      <c r="V60" s="18"/>
      <c r="W60" s="17"/>
      <c r="X60" s="89"/>
      <c r="Y60" s="17" t="s">
        <v>111</v>
      </c>
      <c r="Z60" s="16"/>
      <c r="AA60" s="6"/>
      <c r="AB60" s="16"/>
      <c r="AC60" s="17"/>
      <c r="AD60" s="5"/>
      <c r="AE60" s="6"/>
      <c r="AF60" s="89"/>
      <c r="AG60" s="17" t="s">
        <v>126</v>
      </c>
      <c r="AH60" s="9"/>
      <c r="AI60" s="9"/>
      <c r="AJ60" s="43"/>
      <c r="AK60" s="17"/>
      <c r="AL60" s="89"/>
      <c r="AM60" s="17" t="s">
        <v>135</v>
      </c>
      <c r="AN60" s="5"/>
      <c r="AO60" s="17"/>
      <c r="AP60" s="16"/>
      <c r="AQ60" s="17"/>
      <c r="AR60" s="16"/>
      <c r="AS60" s="18"/>
      <c r="AT60" s="74"/>
      <c r="AU60" s="75"/>
      <c r="AV60" s="1"/>
      <c r="AW60" s="1"/>
      <c r="AX60" s="1"/>
      <c r="AY60" s="1"/>
      <c r="AZ60" s="1"/>
      <c r="BA60" s="1"/>
      <c r="BB60" s="1"/>
      <c r="BC60" s="10"/>
      <c r="BD60" s="10"/>
      <c r="BE60" s="11"/>
      <c r="BF60" s="11"/>
      <c r="BG60" s="1"/>
      <c r="BH60" s="1"/>
    </row>
    <row r="61" spans="1:60" ht="12" customHeight="1">
      <c r="A61" s="231"/>
      <c r="B61" s="232"/>
      <c r="C61" s="232"/>
      <c r="D61" s="232"/>
      <c r="E61" s="233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9"/>
      <c r="S61" s="6"/>
      <c r="T61" s="5"/>
      <c r="U61" s="6"/>
      <c r="V61" s="9"/>
      <c r="W61" s="6"/>
      <c r="X61" s="5"/>
      <c r="Y61" s="6"/>
      <c r="Z61" s="5"/>
      <c r="AA61" s="9"/>
      <c r="AB61" s="5"/>
      <c r="AC61" s="6"/>
      <c r="AD61" s="5"/>
      <c r="AE61" s="6"/>
      <c r="AF61" s="5"/>
      <c r="AG61" s="6"/>
      <c r="AH61" s="5"/>
      <c r="AI61" s="9"/>
      <c r="AJ61" s="42"/>
      <c r="AK61" s="6"/>
      <c r="AL61" s="5"/>
      <c r="AM61" s="6"/>
      <c r="AN61" s="5"/>
      <c r="AO61" s="6"/>
      <c r="AP61" s="5"/>
      <c r="AQ61" s="6"/>
      <c r="AR61" s="5"/>
      <c r="AS61" s="9"/>
      <c r="AT61" s="234"/>
      <c r="AU61" s="235"/>
      <c r="AV61" s="1"/>
      <c r="AW61" s="230"/>
      <c r="AX61" s="230"/>
      <c r="AY61" s="230"/>
      <c r="AZ61" s="230"/>
      <c r="BA61" s="230"/>
      <c r="BB61" s="230"/>
      <c r="BC61" s="236"/>
      <c r="BD61" s="236"/>
      <c r="BE61" s="237"/>
      <c r="BF61" s="237"/>
      <c r="BG61" s="230"/>
      <c r="BH61" s="230"/>
    </row>
    <row r="62" spans="1:60" ht="12" customHeight="1">
      <c r="A62" s="231"/>
      <c r="B62" s="232"/>
      <c r="C62" s="232"/>
      <c r="D62" s="232"/>
      <c r="E62" s="233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9"/>
      <c r="S62" s="6"/>
      <c r="T62" s="5"/>
      <c r="U62" s="6"/>
      <c r="V62" s="9"/>
      <c r="W62" s="6"/>
      <c r="X62" s="5"/>
      <c r="Y62" s="6"/>
      <c r="Z62" s="5"/>
      <c r="AA62" s="9"/>
      <c r="AB62" s="5"/>
      <c r="AC62" s="6"/>
      <c r="AD62" s="5"/>
      <c r="AE62" s="6"/>
      <c r="AF62" s="5"/>
      <c r="AG62" s="6"/>
      <c r="AH62" s="5"/>
      <c r="AI62" s="9"/>
      <c r="AJ62" s="42"/>
      <c r="AK62" s="6"/>
      <c r="AL62" s="5"/>
      <c r="AM62" s="6"/>
      <c r="AN62" s="5"/>
      <c r="AO62" s="6"/>
      <c r="AP62" s="5"/>
      <c r="AQ62" s="6"/>
      <c r="AR62" s="5"/>
      <c r="AS62" s="9"/>
      <c r="AT62" s="234"/>
      <c r="AU62" s="235"/>
      <c r="AV62" s="1"/>
      <c r="AW62" s="230"/>
      <c r="AX62" s="230"/>
      <c r="AY62" s="230"/>
      <c r="AZ62" s="230"/>
      <c r="BA62" s="230"/>
      <c r="BB62" s="230"/>
      <c r="BC62" s="236"/>
      <c r="BD62" s="236"/>
      <c r="BE62" s="237"/>
      <c r="BF62" s="237"/>
      <c r="BG62" s="230"/>
      <c r="BH62" s="230"/>
    </row>
    <row r="63" spans="1:60" ht="12" customHeight="1">
      <c r="A63" s="231"/>
      <c r="B63" s="232"/>
      <c r="C63" s="232"/>
      <c r="D63" s="232"/>
      <c r="E63" s="233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9"/>
      <c r="S63" s="6"/>
      <c r="T63" s="5"/>
      <c r="U63" s="6"/>
      <c r="V63" s="9"/>
      <c r="W63" s="6"/>
      <c r="X63" s="5"/>
      <c r="Y63" s="6"/>
      <c r="Z63" s="5"/>
      <c r="AA63" s="6"/>
      <c r="AB63" s="5"/>
      <c r="AC63" s="6"/>
      <c r="AD63" s="5"/>
      <c r="AE63" s="6"/>
      <c r="AF63" s="5"/>
      <c r="AG63" s="6"/>
      <c r="AH63" s="5"/>
      <c r="AI63" s="9"/>
      <c r="AJ63" s="42"/>
      <c r="AK63" s="6"/>
      <c r="AL63" s="5"/>
      <c r="AM63" s="6"/>
      <c r="AN63" s="5"/>
      <c r="AO63" s="6"/>
      <c r="AP63" s="5"/>
      <c r="AQ63" s="6"/>
      <c r="AR63" s="5"/>
      <c r="AS63" s="9"/>
      <c r="AT63" s="234"/>
      <c r="AU63" s="235"/>
      <c r="AV63" s="1"/>
      <c r="AW63" s="230"/>
      <c r="AX63" s="230"/>
      <c r="AY63" s="230"/>
      <c r="AZ63" s="230"/>
      <c r="BA63" s="230"/>
      <c r="BB63" s="230"/>
      <c r="BC63" s="236"/>
      <c r="BD63" s="236"/>
      <c r="BE63" s="237"/>
      <c r="BF63" s="237"/>
      <c r="BG63" s="230"/>
      <c r="BH63" s="230"/>
    </row>
    <row r="64" spans="1:60" ht="12" customHeight="1" thickBot="1">
      <c r="A64" s="231"/>
      <c r="B64" s="232"/>
      <c r="C64" s="232"/>
      <c r="D64" s="232"/>
      <c r="E64" s="233"/>
      <c r="F64" s="20"/>
      <c r="G64" s="12"/>
      <c r="H64" s="20"/>
      <c r="I64" s="12"/>
      <c r="J64" s="20"/>
      <c r="K64" s="12"/>
      <c r="L64" s="20"/>
      <c r="M64" s="12"/>
      <c r="N64" s="20"/>
      <c r="O64" s="12"/>
      <c r="P64" s="20"/>
      <c r="Q64" s="12"/>
      <c r="R64" s="20"/>
      <c r="S64" s="12"/>
      <c r="T64" s="20"/>
      <c r="U64" s="12"/>
      <c r="V64" s="21"/>
      <c r="W64" s="12"/>
      <c r="X64" s="20"/>
      <c r="Y64" s="12"/>
      <c r="Z64" s="20"/>
      <c r="AA64" s="12"/>
      <c r="AB64" s="20"/>
      <c r="AC64" s="12"/>
      <c r="AD64" s="20"/>
      <c r="AE64" s="12"/>
      <c r="AF64" s="20"/>
      <c r="AG64" s="12"/>
      <c r="AH64" s="20"/>
      <c r="AI64" s="21"/>
      <c r="AJ64" s="44"/>
      <c r="AK64" s="12"/>
      <c r="AL64" s="20"/>
      <c r="AM64" s="12"/>
      <c r="AN64" s="20"/>
      <c r="AO64" s="12"/>
      <c r="AP64" s="20"/>
      <c r="AQ64" s="12"/>
      <c r="AR64" s="20"/>
      <c r="AS64" s="21"/>
      <c r="AT64" s="76"/>
      <c r="AU64" s="77"/>
      <c r="AV64" s="4"/>
      <c r="AW64" s="13"/>
      <c r="AX64" s="13"/>
      <c r="AY64" s="13"/>
      <c r="AZ64" s="13"/>
      <c r="BA64" s="13"/>
      <c r="BB64" s="13"/>
      <c r="BC64" s="14"/>
      <c r="BD64" s="14"/>
      <c r="BE64" s="15"/>
      <c r="BF64" s="15"/>
      <c r="BG64" s="13"/>
      <c r="BH64" s="13"/>
    </row>
    <row r="65" spans="1:60" ht="12" customHeight="1" thickTop="1">
      <c r="A65" s="231">
        <v>13</v>
      </c>
      <c r="B65" s="232" t="s">
        <v>47</v>
      </c>
      <c r="C65" s="232"/>
      <c r="D65" s="232"/>
      <c r="E65" s="233"/>
      <c r="F65" s="9"/>
      <c r="G65" s="17"/>
      <c r="H65" s="16"/>
      <c r="I65" s="17"/>
      <c r="J65" s="16"/>
      <c r="K65" s="17"/>
      <c r="L65" s="24"/>
      <c r="M65" s="17" t="s">
        <v>78</v>
      </c>
      <c r="N65" s="9"/>
      <c r="O65" s="17"/>
      <c r="P65" s="95"/>
      <c r="Q65" s="17" t="s">
        <v>92</v>
      </c>
      <c r="R65" s="9"/>
      <c r="S65" s="17"/>
      <c r="T65" s="9"/>
      <c r="U65" s="18"/>
      <c r="V65" s="16"/>
      <c r="W65" s="17"/>
      <c r="X65" s="89"/>
      <c r="Y65" s="17" t="s">
        <v>105</v>
      </c>
      <c r="Z65" s="89"/>
      <c r="AA65" s="17" t="s">
        <v>118</v>
      </c>
      <c r="AB65" s="16"/>
      <c r="AC65" s="17"/>
      <c r="AD65" s="16"/>
      <c r="AE65" s="17"/>
      <c r="AF65" s="9"/>
      <c r="AG65" s="17"/>
      <c r="AH65" s="16"/>
      <c r="AI65" s="18"/>
      <c r="AJ65" s="43"/>
      <c r="AK65" s="17"/>
      <c r="AL65" s="16"/>
      <c r="AM65" s="17"/>
      <c r="AN65" s="5"/>
      <c r="AO65" s="9"/>
      <c r="AP65" s="5"/>
      <c r="AQ65" s="9"/>
      <c r="AR65" s="5"/>
      <c r="AS65" s="9"/>
      <c r="AT65" s="74"/>
      <c r="AU65" s="75"/>
      <c r="AV65" s="1"/>
      <c r="AW65" s="1"/>
      <c r="AX65" s="1"/>
      <c r="AY65" s="1"/>
      <c r="AZ65" s="1"/>
      <c r="BA65" s="1"/>
      <c r="BB65" s="1"/>
      <c r="BC65" s="10"/>
      <c r="BD65" s="10"/>
      <c r="BE65" s="11"/>
      <c r="BF65" s="11"/>
      <c r="BG65" s="1"/>
      <c r="BH65" s="1"/>
    </row>
    <row r="66" spans="1:60" ht="12" customHeight="1">
      <c r="A66" s="231"/>
      <c r="B66" s="232"/>
      <c r="C66" s="232"/>
      <c r="D66" s="232"/>
      <c r="E66" s="233"/>
      <c r="F66" s="9"/>
      <c r="G66" s="6"/>
      <c r="H66" s="5"/>
      <c r="I66" s="6"/>
      <c r="J66" s="5"/>
      <c r="K66" s="6"/>
      <c r="L66" s="24"/>
      <c r="M66" s="6" t="s">
        <v>79</v>
      </c>
      <c r="N66" s="5"/>
      <c r="O66" s="6"/>
      <c r="P66" s="9"/>
      <c r="Q66" s="6"/>
      <c r="R66" s="5"/>
      <c r="S66" s="6"/>
      <c r="T66" s="23"/>
      <c r="U66" s="6"/>
      <c r="V66" s="9"/>
      <c r="W66" s="6"/>
      <c r="X66" s="5"/>
      <c r="Y66" s="6"/>
      <c r="Z66" s="90"/>
      <c r="AA66" s="6" t="s">
        <v>119</v>
      </c>
      <c r="AB66" s="5"/>
      <c r="AC66" s="6"/>
      <c r="AD66" s="5"/>
      <c r="AE66" s="6"/>
      <c r="AF66" s="5"/>
      <c r="AG66" s="6"/>
      <c r="AH66" s="5"/>
      <c r="AI66" s="9"/>
      <c r="AJ66" s="42"/>
      <c r="AK66" s="6"/>
      <c r="AL66" s="5"/>
      <c r="AM66" s="6"/>
      <c r="AN66" s="5"/>
      <c r="AO66" s="9"/>
      <c r="AP66" s="5"/>
      <c r="AQ66" s="9"/>
      <c r="AR66" s="5"/>
      <c r="AS66" s="9"/>
      <c r="AT66" s="234"/>
      <c r="AU66" s="235"/>
      <c r="AV66" s="1"/>
      <c r="AW66" s="230"/>
      <c r="AX66" s="230"/>
      <c r="AY66" s="230"/>
      <c r="AZ66" s="230"/>
      <c r="BA66" s="230"/>
      <c r="BB66" s="230"/>
      <c r="BC66" s="236"/>
      <c r="BD66" s="236"/>
      <c r="BE66" s="237"/>
      <c r="BF66" s="237"/>
      <c r="BG66" s="230"/>
      <c r="BH66" s="230"/>
    </row>
    <row r="67" spans="1:60" ht="12" customHeight="1">
      <c r="A67" s="231"/>
      <c r="B67" s="232"/>
      <c r="C67" s="232"/>
      <c r="D67" s="232"/>
      <c r="E67" s="233"/>
      <c r="F67" s="5"/>
      <c r="G67" s="6"/>
      <c r="H67" s="5"/>
      <c r="I67" s="6"/>
      <c r="J67" s="5"/>
      <c r="K67" s="6"/>
      <c r="L67" s="9"/>
      <c r="M67" s="6"/>
      <c r="N67" s="5"/>
      <c r="O67" s="6"/>
      <c r="P67" s="5"/>
      <c r="Q67" s="6"/>
      <c r="R67" s="5"/>
      <c r="S67" s="6"/>
      <c r="T67" s="9"/>
      <c r="U67" s="6"/>
      <c r="V67" s="9"/>
      <c r="W67" s="6"/>
      <c r="X67" s="5"/>
      <c r="Y67" s="6"/>
      <c r="Z67" s="5"/>
      <c r="AA67" s="6"/>
      <c r="AB67" s="5"/>
      <c r="AC67" s="6"/>
      <c r="AD67" s="5"/>
      <c r="AE67" s="6"/>
      <c r="AF67" s="5"/>
      <c r="AG67" s="6"/>
      <c r="AH67" s="5"/>
      <c r="AI67" s="9"/>
      <c r="AJ67" s="42"/>
      <c r="AK67" s="6"/>
      <c r="AL67" s="5"/>
      <c r="AM67" s="6"/>
      <c r="AN67" s="5"/>
      <c r="AO67" s="6"/>
      <c r="AP67" s="5"/>
      <c r="AQ67" s="6"/>
      <c r="AR67" s="5"/>
      <c r="AS67" s="9"/>
      <c r="AT67" s="234"/>
      <c r="AU67" s="235"/>
      <c r="AV67" s="1"/>
      <c r="AW67" s="230"/>
      <c r="AX67" s="230"/>
      <c r="AY67" s="230"/>
      <c r="AZ67" s="230"/>
      <c r="BA67" s="230"/>
      <c r="BB67" s="230"/>
      <c r="BC67" s="236"/>
      <c r="BD67" s="236"/>
      <c r="BE67" s="237"/>
      <c r="BF67" s="237"/>
      <c r="BG67" s="230"/>
      <c r="BH67" s="230"/>
    </row>
    <row r="68" spans="1:60" ht="12" customHeight="1">
      <c r="A68" s="231"/>
      <c r="B68" s="232"/>
      <c r="C68" s="232"/>
      <c r="D68" s="232"/>
      <c r="E68" s="233"/>
      <c r="F68" s="5"/>
      <c r="G68" s="6"/>
      <c r="H68" s="5"/>
      <c r="I68" s="6"/>
      <c r="J68" s="5"/>
      <c r="K68" s="6"/>
      <c r="L68" s="9"/>
      <c r="M68" s="6"/>
      <c r="N68" s="5"/>
      <c r="O68" s="6"/>
      <c r="P68" s="5"/>
      <c r="Q68" s="6"/>
      <c r="R68" s="5"/>
      <c r="S68" s="6"/>
      <c r="T68" s="5"/>
      <c r="U68" s="9"/>
      <c r="V68" s="5"/>
      <c r="W68" s="6"/>
      <c r="X68" s="5"/>
      <c r="Y68" s="6"/>
      <c r="Z68" s="5"/>
      <c r="AA68" s="6"/>
      <c r="AB68" s="5"/>
      <c r="AC68" s="6"/>
      <c r="AD68" s="5"/>
      <c r="AE68" s="6"/>
      <c r="AF68" s="5"/>
      <c r="AG68" s="6"/>
      <c r="AH68" s="5"/>
      <c r="AI68" s="9"/>
      <c r="AJ68" s="42"/>
      <c r="AK68" s="6"/>
      <c r="AL68" s="5"/>
      <c r="AM68" s="6"/>
      <c r="AN68" s="5"/>
      <c r="AO68" s="6"/>
      <c r="AP68" s="5"/>
      <c r="AQ68" s="6"/>
      <c r="AR68" s="5"/>
      <c r="AS68" s="9"/>
      <c r="AT68" s="234"/>
      <c r="AU68" s="235"/>
      <c r="AV68" s="1"/>
      <c r="AW68" s="230"/>
      <c r="AX68" s="230"/>
      <c r="AY68" s="230"/>
      <c r="AZ68" s="230"/>
      <c r="BA68" s="230"/>
      <c r="BB68" s="230"/>
      <c r="BC68" s="236"/>
      <c r="BD68" s="236"/>
      <c r="BE68" s="237"/>
      <c r="BF68" s="237"/>
      <c r="BG68" s="230"/>
      <c r="BH68" s="230"/>
    </row>
    <row r="69" spans="1:60" ht="12" customHeight="1" thickBot="1">
      <c r="A69" s="231"/>
      <c r="B69" s="232"/>
      <c r="C69" s="232"/>
      <c r="D69" s="232"/>
      <c r="E69" s="233"/>
      <c r="F69" s="20"/>
      <c r="G69" s="12"/>
      <c r="H69" s="20"/>
      <c r="I69" s="12"/>
      <c r="J69" s="20"/>
      <c r="K69" s="12"/>
      <c r="L69" s="20"/>
      <c r="M69" s="12"/>
      <c r="N69" s="20"/>
      <c r="O69" s="12"/>
      <c r="P69" s="20"/>
      <c r="Q69" s="12"/>
      <c r="R69" s="20"/>
      <c r="S69" s="12"/>
      <c r="T69" s="20"/>
      <c r="U69" s="12"/>
      <c r="V69" s="21"/>
      <c r="W69" s="12"/>
      <c r="X69" s="20"/>
      <c r="Y69" s="12"/>
      <c r="Z69" s="20"/>
      <c r="AA69" s="12"/>
      <c r="AB69" s="20"/>
      <c r="AC69" s="12"/>
      <c r="AD69" s="20"/>
      <c r="AE69" s="12"/>
      <c r="AF69" s="20"/>
      <c r="AG69" s="12"/>
      <c r="AH69" s="20"/>
      <c r="AI69" s="21"/>
      <c r="AJ69" s="44"/>
      <c r="AK69" s="12"/>
      <c r="AL69" s="20"/>
      <c r="AM69" s="12"/>
      <c r="AN69" s="20"/>
      <c r="AO69" s="12"/>
      <c r="AP69" s="20"/>
      <c r="AQ69" s="12"/>
      <c r="AR69" s="20"/>
      <c r="AS69" s="21"/>
      <c r="AT69" s="76"/>
      <c r="AU69" s="77"/>
      <c r="AV69" s="4"/>
      <c r="AW69" s="13"/>
      <c r="AX69" s="13"/>
      <c r="AY69" s="13"/>
      <c r="AZ69" s="13"/>
      <c r="BA69" s="13"/>
      <c r="BB69" s="13"/>
      <c r="BC69" s="14"/>
      <c r="BD69" s="14"/>
      <c r="BE69" s="15"/>
      <c r="BF69" s="15"/>
      <c r="BG69" s="13"/>
      <c r="BH69" s="13"/>
    </row>
    <row r="70" spans="1:60" ht="12" customHeight="1" thickTop="1">
      <c r="A70" s="238">
        <v>14</v>
      </c>
      <c r="B70" s="240" t="s">
        <v>48</v>
      </c>
      <c r="C70" s="240"/>
      <c r="D70" s="240"/>
      <c r="E70" s="241"/>
      <c r="F70" s="5"/>
      <c r="G70" s="6"/>
      <c r="H70" s="23"/>
      <c r="I70" s="6"/>
      <c r="J70" s="9"/>
      <c r="K70" s="6"/>
      <c r="L70" s="5"/>
      <c r="M70" s="6"/>
      <c r="N70" s="5"/>
      <c r="O70" s="6"/>
      <c r="P70" s="5"/>
      <c r="Q70" s="6"/>
      <c r="R70" s="24"/>
      <c r="S70" s="6" t="s">
        <v>98</v>
      </c>
      <c r="T70" s="27"/>
      <c r="U70" s="19"/>
      <c r="V70" s="9"/>
      <c r="W70" s="19"/>
      <c r="X70" s="9"/>
      <c r="Y70" s="6"/>
      <c r="Z70" s="5"/>
      <c r="AA70" s="6"/>
      <c r="AB70" s="9"/>
      <c r="AC70" s="6"/>
      <c r="AD70" s="24"/>
      <c r="AE70" s="6" t="s">
        <v>123</v>
      </c>
      <c r="AF70" s="5"/>
      <c r="AG70" s="6"/>
      <c r="AH70" s="5"/>
      <c r="AI70" s="9"/>
      <c r="AJ70" s="42"/>
      <c r="AK70" s="6"/>
      <c r="AL70" s="5"/>
      <c r="AM70" s="8"/>
      <c r="AN70" s="24"/>
      <c r="AO70" s="6" t="s">
        <v>132</v>
      </c>
      <c r="AP70" s="90"/>
      <c r="AQ70" s="6" t="s">
        <v>143</v>
      </c>
      <c r="AR70" s="5"/>
      <c r="AS70" s="9"/>
      <c r="AT70" s="72"/>
      <c r="AU70" s="73"/>
      <c r="AV70" s="1"/>
      <c r="AW70" s="1"/>
      <c r="AX70" s="1"/>
      <c r="AY70" s="1"/>
      <c r="AZ70" s="1"/>
      <c r="BA70" s="1"/>
      <c r="BB70" s="1"/>
      <c r="BC70" s="10"/>
      <c r="BD70" s="10"/>
      <c r="BE70" s="11"/>
      <c r="BF70" s="11"/>
      <c r="BG70" s="1"/>
      <c r="BH70" s="1"/>
    </row>
    <row r="71" spans="1:60" ht="12" customHeight="1">
      <c r="A71" s="238"/>
      <c r="B71" s="240"/>
      <c r="C71" s="240"/>
      <c r="D71" s="240"/>
      <c r="E71" s="241"/>
      <c r="F71" s="7"/>
      <c r="G71" s="29"/>
      <c r="H71" s="9"/>
      <c r="I71" s="6"/>
      <c r="J71" s="9"/>
      <c r="K71" s="6"/>
      <c r="L71" s="5"/>
      <c r="M71" s="6"/>
      <c r="N71" s="5"/>
      <c r="O71" s="6"/>
      <c r="P71" s="5"/>
      <c r="Q71" s="6"/>
      <c r="R71" s="24"/>
      <c r="S71" s="6" t="s">
        <v>99</v>
      </c>
      <c r="T71" s="5"/>
      <c r="U71" s="6"/>
      <c r="V71" s="9"/>
      <c r="W71" s="6"/>
      <c r="X71" s="5"/>
      <c r="Y71" s="6"/>
      <c r="Z71" s="5"/>
      <c r="AA71" s="6"/>
      <c r="AB71" s="5"/>
      <c r="AC71" s="6"/>
      <c r="AD71" s="5"/>
      <c r="AE71" s="6"/>
      <c r="AF71" s="5"/>
      <c r="AG71" s="6"/>
      <c r="AH71" s="5"/>
      <c r="AI71" s="9"/>
      <c r="AJ71" s="42"/>
      <c r="AK71" s="6"/>
      <c r="AL71" s="5"/>
      <c r="AM71" s="6"/>
      <c r="AN71" s="24"/>
      <c r="AO71" s="6" t="s">
        <v>133</v>
      </c>
      <c r="AP71" s="5"/>
      <c r="AQ71" s="6"/>
      <c r="AR71" s="5"/>
      <c r="AS71" s="9"/>
      <c r="AT71" s="234"/>
      <c r="AU71" s="235"/>
      <c r="AV71" s="1"/>
      <c r="AW71" s="230"/>
      <c r="AX71" s="230"/>
      <c r="AY71" s="230"/>
      <c r="AZ71" s="230"/>
      <c r="BA71" s="230"/>
      <c r="BB71" s="230"/>
      <c r="BC71" s="236"/>
      <c r="BD71" s="236"/>
      <c r="BE71" s="237"/>
      <c r="BF71" s="237"/>
      <c r="BG71" s="230"/>
      <c r="BH71" s="230"/>
    </row>
    <row r="72" spans="1:60" ht="12" customHeight="1">
      <c r="A72" s="238"/>
      <c r="B72" s="240"/>
      <c r="C72" s="240"/>
      <c r="D72" s="240"/>
      <c r="E72" s="241"/>
      <c r="F72" s="5"/>
      <c r="G72" s="6"/>
      <c r="H72" s="5"/>
      <c r="I72" s="6"/>
      <c r="J72" s="9"/>
      <c r="K72" s="6"/>
      <c r="L72" s="5"/>
      <c r="M72" s="6"/>
      <c r="N72" s="5"/>
      <c r="O72" s="6"/>
      <c r="P72" s="5"/>
      <c r="Q72" s="6"/>
      <c r="R72" s="5"/>
      <c r="S72" s="6"/>
      <c r="T72" s="5"/>
      <c r="U72" s="6"/>
      <c r="V72" s="9"/>
      <c r="W72" s="6"/>
      <c r="X72" s="5"/>
      <c r="Y72" s="6"/>
      <c r="Z72" s="5"/>
      <c r="AA72" s="6"/>
      <c r="AB72" s="5"/>
      <c r="AC72" s="6"/>
      <c r="AD72" s="5"/>
      <c r="AE72" s="6"/>
      <c r="AF72" s="5"/>
      <c r="AG72" s="6"/>
      <c r="AH72" s="5"/>
      <c r="AI72" s="9"/>
      <c r="AJ72" s="42"/>
      <c r="AK72" s="6"/>
      <c r="AL72" s="5"/>
      <c r="AM72" s="6"/>
      <c r="AN72" s="5"/>
      <c r="AO72" s="6"/>
      <c r="AP72" s="5"/>
      <c r="AQ72" s="6"/>
      <c r="AR72" s="5"/>
      <c r="AS72" s="9"/>
      <c r="AT72" s="234"/>
      <c r="AU72" s="235"/>
      <c r="AV72" s="1"/>
      <c r="AW72" s="230"/>
      <c r="AX72" s="230"/>
      <c r="AY72" s="230"/>
      <c r="AZ72" s="230"/>
      <c r="BA72" s="230"/>
      <c r="BB72" s="230"/>
      <c r="BC72" s="236"/>
      <c r="BD72" s="236"/>
      <c r="BE72" s="237"/>
      <c r="BF72" s="237"/>
      <c r="BG72" s="230"/>
      <c r="BH72" s="230"/>
    </row>
    <row r="73" spans="1:60" ht="12" customHeight="1">
      <c r="A73" s="238"/>
      <c r="B73" s="240"/>
      <c r="C73" s="240"/>
      <c r="D73" s="240"/>
      <c r="E73" s="241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  <c r="T73" s="5"/>
      <c r="U73" s="6"/>
      <c r="V73" s="9"/>
      <c r="W73" s="6"/>
      <c r="X73" s="5"/>
      <c r="Y73" s="6"/>
      <c r="Z73" s="5"/>
      <c r="AA73" s="6"/>
      <c r="AB73" s="5"/>
      <c r="AC73" s="6"/>
      <c r="AD73" s="5"/>
      <c r="AE73" s="6"/>
      <c r="AF73" s="5"/>
      <c r="AG73" s="6"/>
      <c r="AH73" s="5"/>
      <c r="AI73" s="9"/>
      <c r="AJ73" s="42"/>
      <c r="AK73" s="6"/>
      <c r="AL73" s="5"/>
      <c r="AM73" s="6"/>
      <c r="AN73" s="5"/>
      <c r="AO73" s="6"/>
      <c r="AP73" s="5"/>
      <c r="AQ73" s="6"/>
      <c r="AR73" s="5"/>
      <c r="AS73" s="9"/>
      <c r="AT73" s="234"/>
      <c r="AU73" s="235"/>
      <c r="AV73" s="1"/>
      <c r="AW73" s="230"/>
      <c r="AX73" s="230"/>
      <c r="AY73" s="230"/>
      <c r="AZ73" s="230"/>
      <c r="BA73" s="230"/>
      <c r="BB73" s="230"/>
      <c r="BC73" s="236"/>
      <c r="BD73" s="236"/>
      <c r="BE73" s="237"/>
      <c r="BF73" s="237"/>
      <c r="BG73" s="230"/>
      <c r="BH73" s="230"/>
    </row>
    <row r="74" spans="1:60" ht="12" customHeight="1">
      <c r="A74" s="238"/>
      <c r="B74" s="240"/>
      <c r="C74" s="240"/>
      <c r="D74" s="240"/>
      <c r="E74" s="241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  <c r="T74" s="5"/>
      <c r="U74" s="6"/>
      <c r="V74" s="9"/>
      <c r="W74" s="6"/>
      <c r="X74" s="5"/>
      <c r="Y74" s="6"/>
      <c r="Z74" s="5"/>
      <c r="AA74" s="6"/>
      <c r="AB74" s="5"/>
      <c r="AC74" s="6"/>
      <c r="AD74" s="5"/>
      <c r="AE74" s="6"/>
      <c r="AF74" s="5"/>
      <c r="AG74" s="6"/>
      <c r="AH74" s="5"/>
      <c r="AI74" s="9"/>
      <c r="AJ74" s="42"/>
      <c r="AK74" s="6"/>
      <c r="AL74" s="5"/>
      <c r="AM74" s="6"/>
      <c r="AN74" s="5"/>
      <c r="AO74" s="6"/>
      <c r="AP74" s="5"/>
      <c r="AQ74" s="6"/>
      <c r="AR74" s="5"/>
      <c r="AS74" s="9"/>
      <c r="AT74" s="72"/>
      <c r="AU74" s="73"/>
      <c r="AV74" s="1"/>
      <c r="AW74" s="30"/>
      <c r="AX74" s="30"/>
      <c r="AY74" s="30"/>
      <c r="AZ74" s="30"/>
      <c r="BA74" s="30"/>
      <c r="BB74" s="30"/>
      <c r="BC74" s="31"/>
      <c r="BD74" s="31"/>
      <c r="BE74" s="32"/>
      <c r="BF74" s="32"/>
      <c r="BG74" s="30"/>
      <c r="BH74" s="30"/>
    </row>
    <row r="75" spans="1:60" ht="12" customHeight="1" thickBot="1">
      <c r="A75" s="239"/>
      <c r="B75" s="242"/>
      <c r="C75" s="242"/>
      <c r="D75" s="242"/>
      <c r="E75" s="243"/>
      <c r="F75" s="33"/>
      <c r="G75" s="34"/>
      <c r="H75" s="33"/>
      <c r="I75" s="34"/>
      <c r="J75" s="33"/>
      <c r="K75" s="34"/>
      <c r="L75" s="33"/>
      <c r="M75" s="34"/>
      <c r="N75" s="33"/>
      <c r="O75" s="34"/>
      <c r="P75" s="35"/>
      <c r="Q75" s="34"/>
      <c r="R75" s="33"/>
      <c r="S75" s="34"/>
      <c r="T75" s="33"/>
      <c r="U75" s="36"/>
      <c r="V75" s="33"/>
      <c r="W75" s="34"/>
      <c r="X75" s="33"/>
      <c r="Y75" s="34"/>
      <c r="Z75" s="33"/>
      <c r="AA75" s="34"/>
      <c r="AB75" s="33"/>
      <c r="AC75" s="34"/>
      <c r="AD75" s="33"/>
      <c r="AE75" s="34"/>
      <c r="AF75" s="33"/>
      <c r="AG75" s="34"/>
      <c r="AH75" s="33"/>
      <c r="AI75" s="36"/>
      <c r="AJ75" s="45"/>
      <c r="AK75" s="34"/>
      <c r="AL75" s="33"/>
      <c r="AM75" s="34"/>
      <c r="AN75" s="33"/>
      <c r="AO75" s="34"/>
      <c r="AP75" s="33"/>
      <c r="AQ75" s="34"/>
      <c r="AR75" s="33"/>
      <c r="AS75" s="36"/>
      <c r="AT75" s="80"/>
      <c r="AU75" s="81"/>
      <c r="AV75" s="4"/>
      <c r="AW75" s="13"/>
      <c r="AX75" s="13"/>
      <c r="AY75" s="13"/>
      <c r="AZ75" s="13"/>
      <c r="BA75" s="13"/>
      <c r="BB75" s="13"/>
      <c r="BC75" s="14"/>
      <c r="BD75" s="14"/>
      <c r="BE75" s="15"/>
      <c r="BF75" s="15"/>
      <c r="BG75" s="13"/>
      <c r="BH75" s="13"/>
    </row>
    <row r="77" ht="14.25">
      <c r="D77" s="24" t="s">
        <v>12</v>
      </c>
    </row>
    <row r="78" ht="14.25">
      <c r="D78" s="37" t="s">
        <v>17</v>
      </c>
    </row>
    <row r="79" ht="14.25">
      <c r="D79" s="22" t="s">
        <v>11</v>
      </c>
    </row>
  </sheetData>
  <sheetProtection/>
  <mergeCells count="189">
    <mergeCell ref="A1:AU1"/>
    <mergeCell ref="K2:V2"/>
    <mergeCell ref="A3:E4"/>
    <mergeCell ref="F3:G3"/>
    <mergeCell ref="H3:I3"/>
    <mergeCell ref="J3:K3"/>
    <mergeCell ref="L3:M3"/>
    <mergeCell ref="N3:O3"/>
    <mergeCell ref="P3:Q3"/>
    <mergeCell ref="R3:S3"/>
    <mergeCell ref="F4:G4"/>
    <mergeCell ref="H4:I4"/>
    <mergeCell ref="J4:K4"/>
    <mergeCell ref="L4:M4"/>
    <mergeCell ref="N4:O4"/>
    <mergeCell ref="P4:Q4"/>
    <mergeCell ref="R4:S4"/>
    <mergeCell ref="AT3:AT4"/>
    <mergeCell ref="AF3:AG3"/>
    <mergeCell ref="AH3:AI3"/>
    <mergeCell ref="AJ3:AK3"/>
    <mergeCell ref="AL3:AM3"/>
    <mergeCell ref="AN3:AO3"/>
    <mergeCell ref="AP3:AQ3"/>
    <mergeCell ref="T3:U3"/>
    <mergeCell ref="V3:W3"/>
    <mergeCell ref="BA6:BB8"/>
    <mergeCell ref="BC6:BD8"/>
    <mergeCell ref="BE6:BF8"/>
    <mergeCell ref="BG6:BH8"/>
    <mergeCell ref="T4:U4"/>
    <mergeCell ref="V4:W4"/>
    <mergeCell ref="X4:Y4"/>
    <mergeCell ref="Z4:AA4"/>
    <mergeCell ref="AB4:AC4"/>
    <mergeCell ref="AD4:AE4"/>
    <mergeCell ref="BC3:BD4"/>
    <mergeCell ref="BE3:BF4"/>
    <mergeCell ref="BG3:BH4"/>
    <mergeCell ref="AU3:AU4"/>
    <mergeCell ref="AW3:AX4"/>
    <mergeCell ref="AY3:AZ4"/>
    <mergeCell ref="BA3:BB4"/>
    <mergeCell ref="X3:Y3"/>
    <mergeCell ref="Z3:AA3"/>
    <mergeCell ref="AB3:AC3"/>
    <mergeCell ref="AD3:AE3"/>
    <mergeCell ref="A5:A9"/>
    <mergeCell ref="B5:E9"/>
    <mergeCell ref="AT6:AT8"/>
    <mergeCell ref="AU6:AU8"/>
    <mergeCell ref="AW6:AX8"/>
    <mergeCell ref="AY6:AZ8"/>
    <mergeCell ref="AH4:AI4"/>
    <mergeCell ref="AJ4:AK4"/>
    <mergeCell ref="AL4:AM4"/>
    <mergeCell ref="AN4:AO4"/>
    <mergeCell ref="AP4:AQ4"/>
    <mergeCell ref="AF4:AG4"/>
    <mergeCell ref="BA11:BB14"/>
    <mergeCell ref="BC11:BD14"/>
    <mergeCell ref="BE11:BF14"/>
    <mergeCell ref="BG11:BH14"/>
    <mergeCell ref="A16:A20"/>
    <mergeCell ref="B16:E20"/>
    <mergeCell ref="AT17:AT19"/>
    <mergeCell ref="AU17:AU19"/>
    <mergeCell ref="AW17:AX19"/>
    <mergeCell ref="AY17:AZ19"/>
    <mergeCell ref="BA17:BB19"/>
    <mergeCell ref="BC17:BD19"/>
    <mergeCell ref="BE17:BF19"/>
    <mergeCell ref="BG17:BH19"/>
    <mergeCell ref="A10:A15"/>
    <mergeCell ref="B10:E15"/>
    <mergeCell ref="AT11:AT14"/>
    <mergeCell ref="AU11:AU14"/>
    <mergeCell ref="AW11:AX14"/>
    <mergeCell ref="AY11:AZ14"/>
    <mergeCell ref="BG22:BH24"/>
    <mergeCell ref="A26:A30"/>
    <mergeCell ref="B26:E30"/>
    <mergeCell ref="AT27:AT29"/>
    <mergeCell ref="AU27:AU29"/>
    <mergeCell ref="AW27:AX29"/>
    <mergeCell ref="AY27:AZ29"/>
    <mergeCell ref="BA27:BB29"/>
    <mergeCell ref="BC27:BD29"/>
    <mergeCell ref="BE27:BF29"/>
    <mergeCell ref="BG27:BH29"/>
    <mergeCell ref="A21:A25"/>
    <mergeCell ref="B21:E25"/>
    <mergeCell ref="AT22:AT24"/>
    <mergeCell ref="AU22:AU24"/>
    <mergeCell ref="AW22:AX24"/>
    <mergeCell ref="AY22:AZ24"/>
    <mergeCell ref="BA22:BB24"/>
    <mergeCell ref="BC22:BD24"/>
    <mergeCell ref="BE22:BF24"/>
    <mergeCell ref="BG32:BH34"/>
    <mergeCell ref="A36:A40"/>
    <mergeCell ref="B36:E40"/>
    <mergeCell ref="AT37:AT39"/>
    <mergeCell ref="AU37:AU39"/>
    <mergeCell ref="AW37:AX39"/>
    <mergeCell ref="AY37:AZ39"/>
    <mergeCell ref="BA37:BB39"/>
    <mergeCell ref="BC37:BD39"/>
    <mergeCell ref="BE37:BF39"/>
    <mergeCell ref="BG37:BH39"/>
    <mergeCell ref="A31:A35"/>
    <mergeCell ref="B31:E35"/>
    <mergeCell ref="AT32:AT34"/>
    <mergeCell ref="AU32:AU34"/>
    <mergeCell ref="AW32:AX34"/>
    <mergeCell ref="AY32:AZ34"/>
    <mergeCell ref="BA32:BB34"/>
    <mergeCell ref="BC32:BD34"/>
    <mergeCell ref="BE32:BF34"/>
    <mergeCell ref="BG42:BH44"/>
    <mergeCell ref="A46:A50"/>
    <mergeCell ref="B46:E50"/>
    <mergeCell ref="AT47:AT49"/>
    <mergeCell ref="AU47:AU49"/>
    <mergeCell ref="AW47:AX49"/>
    <mergeCell ref="AY47:AZ49"/>
    <mergeCell ref="BA47:BB49"/>
    <mergeCell ref="BC47:BD49"/>
    <mergeCell ref="BE47:BF49"/>
    <mergeCell ref="BG47:BH49"/>
    <mergeCell ref="A41:A45"/>
    <mergeCell ref="B41:E45"/>
    <mergeCell ref="AT42:AT44"/>
    <mergeCell ref="AU42:AU44"/>
    <mergeCell ref="AW42:AX44"/>
    <mergeCell ref="AY42:AZ44"/>
    <mergeCell ref="BA42:BB44"/>
    <mergeCell ref="BC42:BD44"/>
    <mergeCell ref="BE42:BF44"/>
    <mergeCell ref="BG57:BH59"/>
    <mergeCell ref="A51:A55"/>
    <mergeCell ref="B51:E55"/>
    <mergeCell ref="AT52:AT54"/>
    <mergeCell ref="AU52:AU54"/>
    <mergeCell ref="AW52:AX54"/>
    <mergeCell ref="AY52:AZ54"/>
    <mergeCell ref="BA52:BB54"/>
    <mergeCell ref="BC52:BD54"/>
    <mergeCell ref="BE52:BF54"/>
    <mergeCell ref="A56:A59"/>
    <mergeCell ref="B56:E59"/>
    <mergeCell ref="AT57:AT59"/>
    <mergeCell ref="AU57:AU59"/>
    <mergeCell ref="AW57:AX59"/>
    <mergeCell ref="AY57:AZ59"/>
    <mergeCell ref="BA57:BB59"/>
    <mergeCell ref="BC57:BD59"/>
    <mergeCell ref="BE57:BF59"/>
    <mergeCell ref="BG52:BH54"/>
    <mergeCell ref="BA71:BB73"/>
    <mergeCell ref="BC71:BD73"/>
    <mergeCell ref="BE71:BF73"/>
    <mergeCell ref="BG71:BH73"/>
    <mergeCell ref="BA66:BB68"/>
    <mergeCell ref="BC66:BD68"/>
    <mergeCell ref="BE66:BF68"/>
    <mergeCell ref="BG66:BH68"/>
    <mergeCell ref="A70:A75"/>
    <mergeCell ref="B70:E75"/>
    <mergeCell ref="AT71:AT73"/>
    <mergeCell ref="AU71:AU73"/>
    <mergeCell ref="AW71:AX73"/>
    <mergeCell ref="AY71:AZ73"/>
    <mergeCell ref="BG61:BH63"/>
    <mergeCell ref="A65:A69"/>
    <mergeCell ref="B65:E69"/>
    <mergeCell ref="AT66:AT68"/>
    <mergeCell ref="AU66:AU68"/>
    <mergeCell ref="AW66:AX68"/>
    <mergeCell ref="AY66:AZ68"/>
    <mergeCell ref="A60:A64"/>
    <mergeCell ref="B60:E64"/>
    <mergeCell ref="AT61:AT63"/>
    <mergeCell ref="AU61:AU63"/>
    <mergeCell ref="AW61:AX63"/>
    <mergeCell ref="AY61:AZ63"/>
    <mergeCell ref="BA61:BB63"/>
    <mergeCell ref="BC61:BD63"/>
    <mergeCell ref="BE61:BF6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owner</cp:lastModifiedBy>
  <cp:lastPrinted>2016-04-25T06:27:18Z</cp:lastPrinted>
  <dcterms:created xsi:type="dcterms:W3CDTF">2014-05-26T13:55:02Z</dcterms:created>
  <dcterms:modified xsi:type="dcterms:W3CDTF">2016-11-01T04:33:55Z</dcterms:modified>
  <cp:category/>
  <cp:version/>
  <cp:contentType/>
  <cp:contentStatus/>
</cp:coreProperties>
</file>