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8790" tabRatio="746" activeTab="1"/>
  </bookViews>
  <sheets>
    <sheet name="表紙" sheetId="1" r:id="rId1"/>
    <sheet name="大会要項" sheetId="2" r:id="rId2"/>
    <sheet name="予選①" sheetId="3" r:id="rId3"/>
    <sheet name="予選②" sheetId="4" r:id="rId4"/>
    <sheet name="予選①時間" sheetId="5" r:id="rId5"/>
    <sheet name="予選②時間" sheetId="6" r:id="rId6"/>
    <sheet name="12ﾄｰﾅﾒﾝﾄ" sheetId="7" r:id="rId7"/>
    <sheet name="34ﾄｰﾅﾒﾝﾄ" sheetId="8" r:id="rId8"/>
    <sheet name="12ﾄｰﾅﾒﾝﾄ時間" sheetId="9" r:id="rId9"/>
    <sheet name="34ﾄｰﾅﾒﾝﾄ時間" sheetId="10" r:id="rId10"/>
    <sheet name="地図（総合、多目的、石塚）" sheetId="11" r:id="rId11"/>
    <sheet name="地図（病院案内）" sheetId="12" r:id="rId12"/>
    <sheet name="本部からのお願い" sheetId="13" r:id="rId13"/>
  </sheets>
  <externalReferences>
    <externalReference r:id="rId16"/>
  </externalReferences>
  <definedNames>
    <definedName name="_xlnm.Print_Area" localSheetId="6">'12ﾄｰﾅﾒﾝﾄ'!$A$1:$AN$55</definedName>
    <definedName name="_xlnm.Print_Area" localSheetId="7">'34ﾄｰﾅﾒﾝﾄ'!$A$1:$AN$55</definedName>
    <definedName name="_xlnm.Print_Area" localSheetId="10">'地図（総合、多目的、石塚）'!$A$1:$I$124</definedName>
    <definedName name="_xlnm.Print_Area" localSheetId="11">'地図（病院案内）'!$A$1:$K$110</definedName>
    <definedName name="_xlnm.Print_Area" localSheetId="0">'表紙'!$A$1:$J$58</definedName>
    <definedName name="_xlnm.Print_Area" localSheetId="4">'予選①時間'!$AM$1:$CA$45</definedName>
    <definedName name="_xlnm.Print_Area" localSheetId="5">'予選②時間'!$AM$1:$CA$45</definedName>
  </definedNames>
  <calcPr fullCalcOnLoad="1"/>
</workbook>
</file>

<file path=xl/sharedStrings.xml><?xml version="1.0" encoding="utf-8"?>
<sst xmlns="http://schemas.openxmlformats.org/spreadsheetml/2006/main" count="1348" uniqueCount="533">
  <si>
    <t>【１】</t>
  </si>
  <si>
    <t>目的</t>
  </si>
  <si>
    <t>この大会は神栖市サッカースポーツ少年団連絡協議会に加盟するチームと交流の</t>
  </si>
  <si>
    <t>あるチームを招待し、友情の確認を行うと共に、相互の技術向上に励み、参加者の</t>
  </si>
  <si>
    <t>心身の成長を期する。</t>
  </si>
  <si>
    <t>【２】</t>
  </si>
  <si>
    <t>主催</t>
  </si>
  <si>
    <t>神栖市体育協会・神栖市サッカー協会</t>
  </si>
  <si>
    <t>【３】</t>
  </si>
  <si>
    <t>主管</t>
  </si>
  <si>
    <t>神栖市サッカースポーツ少年団連絡協議会</t>
  </si>
  <si>
    <t>【４】</t>
  </si>
  <si>
    <t>後援</t>
  </si>
  <si>
    <t>神栖市教育委員会　　（公財）神栖市文化・スポーツ振興公社</t>
  </si>
  <si>
    <t>【５】</t>
  </si>
  <si>
    <t>協賛</t>
  </si>
  <si>
    <t>読売新聞鹿島港サービスセンター、㈱イノウエ、㈱Ｐ＆Ｐ浜松、㈱伊藤園</t>
  </si>
  <si>
    <t>【６】</t>
  </si>
  <si>
    <t>会場</t>
  </si>
  <si>
    <t>１２</t>
  </si>
  <si>
    <t>月</t>
  </si>
  <si>
    <t>１９</t>
  </si>
  <si>
    <t>日</t>
  </si>
  <si>
    <t>（土）</t>
  </si>
  <si>
    <t>神栖総合公園サッカー場</t>
  </si>
  <si>
    <t>２面</t>
  </si>
  <si>
    <t>（①．②コート）</t>
  </si>
  <si>
    <t>海浜多目的広場</t>
  </si>
  <si>
    <t>４面</t>
  </si>
  <si>
    <t>（③．④．⑤．⑥コート）</t>
  </si>
  <si>
    <t>海浜サッカー場</t>
  </si>
  <si>
    <t>（⑦．⑧コート）</t>
  </si>
  <si>
    <t>１２</t>
  </si>
  <si>
    <t>２０</t>
  </si>
  <si>
    <t>（日）</t>
  </si>
  <si>
    <t>【７】</t>
  </si>
  <si>
    <t>日時</t>
  </si>
  <si>
    <t>平成２７年１２月１９日（土）、２０日（日）</t>
  </si>
  <si>
    <t>１）</t>
  </si>
  <si>
    <t>雨天等、天候不順の場合も実施します。</t>
  </si>
  <si>
    <t>２）</t>
  </si>
  <si>
    <r>
      <t>開会式を</t>
    </r>
    <r>
      <rPr>
        <sz val="11"/>
        <color indexed="10"/>
        <rFont val="ＭＳ Ｐ明朝"/>
        <family val="1"/>
      </rPr>
      <t>１２月１９日（土）</t>
    </r>
    <r>
      <rPr>
        <sz val="11"/>
        <rFont val="ＭＳ Ｐ明朝"/>
        <family val="1"/>
      </rPr>
      <t>　９時３０分より各会場において実施しますので</t>
    </r>
  </si>
  <si>
    <t>できる限りご参加願います。</t>
  </si>
  <si>
    <t>３）</t>
  </si>
  <si>
    <r>
      <t>閉会式を</t>
    </r>
    <r>
      <rPr>
        <sz val="11"/>
        <color indexed="10"/>
        <rFont val="ＭＳ Ｐ明朝"/>
        <family val="1"/>
      </rPr>
      <t>１２月２０日（日）</t>
    </r>
    <r>
      <rPr>
        <sz val="11"/>
        <rFont val="ＭＳ Ｐ明朝"/>
        <family val="1"/>
      </rPr>
      <t>　試合終了後、各会場において実施しますので</t>
    </r>
  </si>
  <si>
    <t>【８】</t>
  </si>
  <si>
    <t>参加資格</t>
  </si>
  <si>
    <t>チームは日本サッカー協会に登録済みのチームである事。</t>
  </si>
  <si>
    <t>スポーツ傷害保険に加入済みであるチームの事。</t>
  </si>
  <si>
    <t>本大会への参加について保護者の承認済みであると共に、所属する少年団団長</t>
  </si>
  <si>
    <t>の同意を得ている事。</t>
  </si>
  <si>
    <t>４）</t>
  </si>
  <si>
    <r>
      <t>審判は2名帯同できる事。</t>
    </r>
    <r>
      <rPr>
        <sz val="11"/>
        <color indexed="10"/>
        <rFont val="ＭＳ Ｐ明朝"/>
        <family val="1"/>
      </rPr>
      <t>（厳守）</t>
    </r>
  </si>
  <si>
    <t>・審判は、審判服（審判ワッペンの着用を含む）の着用を徹底願います。</t>
  </si>
  <si>
    <t>　各会場での開会式終了後、審判打合せを実施します。</t>
  </si>
  <si>
    <t>【９】</t>
  </si>
  <si>
    <t>大会運営</t>
  </si>
  <si>
    <r>
      <t>第１日目（</t>
    </r>
    <r>
      <rPr>
        <sz val="11"/>
        <color indexed="10"/>
        <rFont val="ＭＳ Ｐ明朝"/>
        <family val="1"/>
      </rPr>
      <t>１２月１９日</t>
    </r>
    <r>
      <rPr>
        <sz val="11"/>
        <rFont val="ＭＳ Ｐ明朝"/>
        <family val="1"/>
      </rPr>
      <t>）：１次リーグ戦</t>
    </r>
  </si>
  <si>
    <t>・４チーム１ブロックとして、８ブロックに分かれてリーグ戦を行い、各ブロックの</t>
  </si>
  <si>
    <t>　順位を決定する。</t>
  </si>
  <si>
    <r>
      <t>第２日目（</t>
    </r>
    <r>
      <rPr>
        <sz val="11"/>
        <color indexed="10"/>
        <rFont val="ＭＳ Ｐ明朝"/>
        <family val="1"/>
      </rPr>
      <t>１２月２０日</t>
    </r>
    <r>
      <rPr>
        <sz val="11"/>
        <rFont val="ＭＳ Ｐ明朝"/>
        <family val="1"/>
      </rPr>
      <t>）：順位決定トーナメント戦</t>
    </r>
  </si>
  <si>
    <t>・第１日目の結果により、各ブロックの同じ順位の８チームにより順位決定</t>
  </si>
  <si>
    <t>　トーナメント戦を行う。</t>
  </si>
  <si>
    <t>※　両日　監督会議を各会場で行います。（１日目　９：１０～　　２日目　８：３０～）</t>
  </si>
  <si>
    <t>【１０】</t>
  </si>
  <si>
    <t>競技規則</t>
  </si>
  <si>
    <t>競技規則は次の（１）～（５）に定める事項以外、全て現行の日本サッカー協会</t>
  </si>
  <si>
    <t>競技規則を適用する。</t>
  </si>
  <si>
    <t>（１）</t>
  </si>
  <si>
    <t>１１人制サッカーで行う。</t>
  </si>
  <si>
    <t>コート（８０ｍ×５０ｍ）、試合時間３０分（１５－５－１５）とする。</t>
  </si>
  <si>
    <t>（２）</t>
  </si>
  <si>
    <t>リーグ戦での順位決定は、勝ち点方式により決定する。</t>
  </si>
  <si>
    <t>勝ち点は、勝ち（３点)・引き分け（１点）・負け（０点）とする。</t>
  </si>
  <si>
    <t>（３）</t>
  </si>
  <si>
    <t>リーグ戦の結果、勝ち点が同点であった場合の順位決定は、次の順で決定する。</t>
  </si>
  <si>
    <t>①</t>
  </si>
  <si>
    <t>得失点差</t>
  </si>
  <si>
    <t>②</t>
  </si>
  <si>
    <t>総得点</t>
  </si>
  <si>
    <t>③</t>
  </si>
  <si>
    <t>相互対戦の結果（勝ちチーム）</t>
  </si>
  <si>
    <t>④</t>
  </si>
  <si>
    <t>レッドカード・イエローカードの少ないチーム</t>
  </si>
  <si>
    <t>⑤</t>
  </si>
  <si>
    <t>抽選</t>
  </si>
  <si>
    <t>（４）</t>
  </si>
  <si>
    <t>第２日目のトーナメント戦の試合時間は３０分（１５－５－１５）で行い、延長戦は</t>
  </si>
  <si>
    <t>行わず、全てＰＫ戦にて勝敗を決する。</t>
  </si>
  <si>
    <t>（５）</t>
  </si>
  <si>
    <t>選手の交代については、次のとおりとする。</t>
  </si>
  <si>
    <t>人数の制限は行わない。但し、『参加登録書』に登録されている選手に限る。</t>
  </si>
  <si>
    <t>交代は自由交代とする。（再出場可）</t>
  </si>
  <si>
    <r>
      <t>『参加登録書』に記載されていない選手の追加登録は、開会式（１２月</t>
    </r>
    <r>
      <rPr>
        <sz val="11"/>
        <color indexed="10"/>
        <rFont val="ＭＳ Ｐ明朝"/>
        <family val="1"/>
      </rPr>
      <t>１９</t>
    </r>
    <r>
      <rPr>
        <sz val="11"/>
        <rFont val="ＭＳ Ｐ明朝"/>
        <family val="1"/>
      </rPr>
      <t>日）</t>
    </r>
  </si>
  <si>
    <t>開会前までに各会場において完了すること。</t>
  </si>
  <si>
    <t>（６）</t>
  </si>
  <si>
    <t>１試合でイエロー２枚、レッド１枚は次試合を出場停止とし、イエローは２日目に</t>
  </si>
  <si>
    <t>累積され、３枚で次試合を出場停止とする。</t>
  </si>
  <si>
    <t>（７）</t>
  </si>
  <si>
    <t>ベンチ入り可能人数（役員：３名、選手：登録選手全員）</t>
  </si>
  <si>
    <t>【１１】</t>
  </si>
  <si>
    <t>参加費</t>
  </si>
  <si>
    <t>１チーム　　１０，０００円</t>
  </si>
  <si>
    <t>【１２】</t>
  </si>
  <si>
    <t>選手登録</t>
  </si>
  <si>
    <t>『選手登録用紙』による。</t>
  </si>
  <si>
    <t>【１３】</t>
  </si>
  <si>
    <t>組み合せ</t>
  </si>
  <si>
    <t>『組み合せ表』による。</t>
  </si>
  <si>
    <t>【１４】</t>
  </si>
  <si>
    <t>表彰</t>
  </si>
  <si>
    <t>団体賞</t>
  </si>
  <si>
    <t>１位パート</t>
  </si>
  <si>
    <t>：</t>
  </si>
  <si>
    <t>優勝、準優勝、３位～８位</t>
  </si>
  <si>
    <t>２位パート</t>
  </si>
  <si>
    <t>優勝、準優勝、３位</t>
  </si>
  <si>
    <t>３位パート</t>
  </si>
  <si>
    <t>４位パート</t>
  </si>
  <si>
    <t>グットマナー賞</t>
  </si>
  <si>
    <t>１チーム</t>
  </si>
  <si>
    <t>個人賞</t>
  </si>
  <si>
    <t>最優秀選手賞（１名）　　最優秀キーパー賞（１名）</t>
  </si>
  <si>
    <t>優秀選手賞（２名）</t>
  </si>
  <si>
    <t>【１５】</t>
  </si>
  <si>
    <t>大会役員</t>
  </si>
  <si>
    <t>大会名誉会長</t>
  </si>
  <si>
    <t>保立　一男</t>
  </si>
  <si>
    <t>（神栖市長、神栖市サッカー協会名誉会長）</t>
  </si>
  <si>
    <t>大会名誉副会長</t>
  </si>
  <si>
    <t>須田　順子</t>
  </si>
  <si>
    <t>（神栖市教育委員会教育長）</t>
  </si>
  <si>
    <t>泉　純一郎</t>
  </si>
  <si>
    <t>（神栖市体育協会長　会長）</t>
  </si>
  <si>
    <t>大会会長</t>
  </si>
  <si>
    <t>境川　幸雄</t>
  </si>
  <si>
    <t>（神栖市サッカー協会会長)</t>
  </si>
  <si>
    <t>羽山　真、小室　典隆（１種）　網中　博史、宮崎　聖大（２種）</t>
  </si>
  <si>
    <r>
      <t>吉田　覚、大竹　一生（３種)　</t>
    </r>
    <r>
      <rPr>
        <sz val="11"/>
        <color indexed="10"/>
        <rFont val="ＭＳ Ｐ明朝"/>
        <family val="1"/>
      </rPr>
      <t>工藤　一美</t>
    </r>
    <r>
      <rPr>
        <sz val="11"/>
        <rFont val="ＭＳ Ｐ明朝"/>
        <family val="1"/>
      </rPr>
      <t>、小野　好次（４種）</t>
    </r>
  </si>
  <si>
    <t>大会実行委員長</t>
  </si>
  <si>
    <t>佐藤　修</t>
  </si>
  <si>
    <t>（副）工藤　一美</t>
  </si>
  <si>
    <t>大会事務局</t>
  </si>
  <si>
    <t>高木　隆徳</t>
  </si>
  <si>
    <t>（副）伊倉　克之・津久浦　隆・岡野　明</t>
  </si>
  <si>
    <t>大会審判委員長</t>
  </si>
  <si>
    <t>大木　邦明</t>
  </si>
  <si>
    <t>（副）有吉　章二・山嵜　隆史</t>
  </si>
  <si>
    <t>大会運営チーム</t>
  </si>
  <si>
    <t>軽野東ｓｓｓ・横瀬ｓｓｓ・軽野ｓｓｓ・大野原ｓｓｓ・息栖ｓｓｓ</t>
  </si>
  <si>
    <t>ＦＣ波崎・土合ＦＣ・波崎太田ＦＣ・フォルサ若松ＦＣ</t>
  </si>
  <si>
    <t>【１６】</t>
  </si>
  <si>
    <t>その他</t>
  </si>
  <si>
    <t>参加チームは、正・副異色のユニフォームを準備願います。</t>
  </si>
  <si>
    <t>（ユニフォームとは、パンツ・ストッキングを含みＧＫ以外統一願います）</t>
  </si>
  <si>
    <t>代表者会議及び懇親会を１２月１９日に鹿島セントラルホテルにて行います。</t>
  </si>
  <si>
    <t>代表者会議は１８：１５より行います。終了後、懇親会を１８：３０より行います。</t>
  </si>
  <si>
    <t>各チーム１名以上の参加をお願い致します。</t>
  </si>
  <si>
    <t>その他、不明な点につきましては大会事務局までご連絡確認下さい。</t>
  </si>
  <si>
    <t>事務局：岡野</t>
  </si>
  <si>
    <t>事務局：高木</t>
  </si>
  <si>
    <t>携帯：</t>
  </si>
  <si>
    <t>０９０－１４３６－７３３１</t>
  </si>
  <si>
    <t>０９０－７７３２－３５２９</t>
  </si>
  <si>
    <t>メール：</t>
  </si>
  <si>
    <t>ｏｋａｎｏ－ａｋｉｒａ＠ｔｏｋｙｏ－ｐｔ．Ｃｏ．Ｊｐ</t>
  </si>
  <si>
    <t>ｔ－ｔａｋａｇｉ＠Ａｄｅｋａ．Ｃｏ．Ｊｐ</t>
  </si>
  <si>
    <t>第１日目</t>
  </si>
  <si>
    <t>予選リーグ戦</t>
  </si>
  <si>
    <t>予選 Ａブロック</t>
  </si>
  <si>
    <t>神栖総合公園サッカー場</t>
  </si>
  <si>
    <t>①・②コート</t>
  </si>
  <si>
    <t>予選Aﾌﾞﾛｯｸ</t>
  </si>
  <si>
    <t>得失点</t>
  </si>
  <si>
    <t>勝  点</t>
  </si>
  <si>
    <t>順  位</t>
  </si>
  <si>
    <t>神栖市</t>
  </si>
  <si>
    <t>-</t>
  </si>
  <si>
    <t>FC波崎</t>
  </si>
  <si>
    <t>鹿嶋市</t>
  </si>
  <si>
    <t>平井SSS</t>
  </si>
  <si>
    <t>高松SSS</t>
  </si>
  <si>
    <t>取手市</t>
  </si>
  <si>
    <t>とりで倶楽部</t>
  </si>
  <si>
    <t>くわがたFC</t>
  </si>
  <si>
    <t>福島県いわき市</t>
  </si>
  <si>
    <t>勿来SCSﾌﾞﾙｰ</t>
  </si>
  <si>
    <t>日立豊浦SSS</t>
  </si>
  <si>
    <t>予選 Ｂブロック</t>
  </si>
  <si>
    <t>予選Bﾌﾞﾛｯｸ</t>
  </si>
  <si>
    <t>ﾌｫﾙｻ若松FC</t>
  </si>
  <si>
    <t>波崎太田FC</t>
  </si>
  <si>
    <t>千葉県旭市</t>
  </si>
  <si>
    <t>FCあさひ</t>
  </si>
  <si>
    <t>延方SSS</t>
  </si>
  <si>
    <t>牛久市</t>
  </si>
  <si>
    <t>中根SSS</t>
  </si>
  <si>
    <t>笠原SSS</t>
  </si>
  <si>
    <t>勿来SCS</t>
  </si>
  <si>
    <t>予選 Ｃブロック</t>
  </si>
  <si>
    <t>海浜多目的広場</t>
  </si>
  <si>
    <t>③・④コート</t>
  </si>
  <si>
    <t>予選Cﾌﾞﾛｯｸ</t>
  </si>
  <si>
    <t>波崎太田FC</t>
  </si>
  <si>
    <t>軽野SSS</t>
  </si>
  <si>
    <t>千葉県香取市</t>
  </si>
  <si>
    <t>小見川JFC</t>
  </si>
  <si>
    <t>小見川JFC</t>
  </si>
  <si>
    <t>息栖SSS</t>
  </si>
  <si>
    <t>息栖SSS</t>
  </si>
  <si>
    <t>日立市</t>
  </si>
  <si>
    <t>FC日立</t>
  </si>
  <si>
    <t>八千代町SSS</t>
  </si>
  <si>
    <t>予選 Ｄブロック</t>
  </si>
  <si>
    <t>予選Dﾌﾞﾛｯｸ</t>
  </si>
  <si>
    <t>横瀬SSS</t>
  </si>
  <si>
    <t>軽野東SSS</t>
  </si>
  <si>
    <t>潮来市</t>
  </si>
  <si>
    <t>日の出SS</t>
  </si>
  <si>
    <t>鹿島SSS</t>
  </si>
  <si>
    <t>水戸市</t>
  </si>
  <si>
    <t>笠原SSS</t>
  </si>
  <si>
    <t>湊第一SSS</t>
  </si>
  <si>
    <t>東京都板橋区</t>
  </si>
  <si>
    <t>中台SC</t>
  </si>
  <si>
    <t>予選 Ｅブロック</t>
  </si>
  <si>
    <t>⑤・⑥コート</t>
  </si>
  <si>
    <t>予選Eﾌﾞﾛｯｸ</t>
  </si>
  <si>
    <t>大野原SSS</t>
  </si>
  <si>
    <t>牛堀SSS</t>
  </si>
  <si>
    <t>鉢形SSS</t>
  </si>
  <si>
    <t>牛久二小SSS</t>
  </si>
  <si>
    <t>鹿島ｱﾝﾄﾗｰｽﾞJr</t>
  </si>
  <si>
    <t>FC日立</t>
  </si>
  <si>
    <t>予選 Ｆブロック</t>
  </si>
  <si>
    <t>予選Fﾌﾞﾛｯｸ</t>
  </si>
  <si>
    <t>軽野東SSS</t>
  </si>
  <si>
    <t>FC波崎</t>
  </si>
  <si>
    <t>波野SSS</t>
  </si>
  <si>
    <t>日の出SSS</t>
  </si>
  <si>
    <t>栃木県小山市</t>
  </si>
  <si>
    <t>間々田FCがむしゃら</t>
  </si>
  <si>
    <t>八千代町</t>
  </si>
  <si>
    <t>八千代町SSS</t>
  </si>
  <si>
    <t>勿来SCS</t>
  </si>
  <si>
    <t>予選 Ｇブロック</t>
  </si>
  <si>
    <t>⑦・⑧コート</t>
  </si>
  <si>
    <t>予選Gﾌﾞﾛｯｸ</t>
  </si>
  <si>
    <t>軽野SSS</t>
  </si>
  <si>
    <t>鉾田市</t>
  </si>
  <si>
    <t>鉾田SSS</t>
  </si>
  <si>
    <t>土浦市</t>
  </si>
  <si>
    <t>土浦第二小SSS</t>
  </si>
  <si>
    <t>間々田FC
がむしゃら</t>
  </si>
  <si>
    <t>古河市</t>
  </si>
  <si>
    <t>総和南FC</t>
  </si>
  <si>
    <t>古河電池ＦＣジュニア</t>
  </si>
  <si>
    <t>予選 Ｈブロック</t>
  </si>
  <si>
    <t>⑦・⑧コート</t>
  </si>
  <si>
    <t>予選Hﾌﾞﾛｯｸ</t>
  </si>
  <si>
    <t>土合FC</t>
  </si>
  <si>
    <t>大野原SSS</t>
  </si>
  <si>
    <t>銚子市</t>
  </si>
  <si>
    <t>本城睦ＦＣ</t>
  </si>
  <si>
    <t>ひたちなか市</t>
  </si>
  <si>
    <t>津田SSS</t>
  </si>
  <si>
    <t>ＦＣ石岡</t>
  </si>
  <si>
    <t>FCﾄﾞﾙﾌｨﾝ</t>
  </si>
  <si>
    <t>予選　Ａ．Ｂブロック</t>
  </si>
  <si>
    <t>神栖総合公園サッカー場　①コート</t>
  </si>
  <si>
    <t>試合順</t>
  </si>
  <si>
    <t>時    間</t>
  </si>
  <si>
    <t>対          戦</t>
  </si>
  <si>
    <t>審  判  担  当</t>
  </si>
  <si>
    <t>～</t>
  </si>
  <si>
    <t>VS</t>
  </si>
  <si>
    <t>－</t>
  </si>
  <si>
    <t>VS</t>
  </si>
  <si>
    <t>－</t>
  </si>
  <si>
    <t>昼休み</t>
  </si>
  <si>
    <t>神栖総合公園サッカー場　②コート</t>
  </si>
  <si>
    <t>予選　Ｃ．Ｄブロック</t>
  </si>
  <si>
    <t>海浜多目的広場　③コート</t>
  </si>
  <si>
    <t>海浜多目的広場　④コート</t>
  </si>
  <si>
    <t>予選　Ｅ．Ｆブロック</t>
  </si>
  <si>
    <t>海浜多目的広場　⑤コート</t>
  </si>
  <si>
    <t>海浜多目的広場　⑥コート</t>
  </si>
  <si>
    <t>予選　Ｇ．Ｈブロック</t>
  </si>
  <si>
    <t>海浜サッカー場　⑦コート</t>
  </si>
  <si>
    <t>海浜サッカー場　⑧コート</t>
  </si>
  <si>
    <t>VS</t>
  </si>
  <si>
    <t>－</t>
  </si>
  <si>
    <t>１位パート　トーナメント表</t>
  </si>
  <si>
    <t>第２日目</t>
  </si>
  <si>
    <t>①-6</t>
  </si>
  <si>
    <t>①ｺｰﾄ 13:50～</t>
  </si>
  <si>
    <t>①-5</t>
  </si>
  <si>
    <t>①-3</t>
  </si>
  <si>
    <t>①ｺｰﾄ 13:00～</t>
  </si>
  <si>
    <t>①-4</t>
  </si>
  <si>
    <t>①ｺｰﾄ 10:40～</t>
  </si>
  <si>
    <t>①ｺｰﾄ 11:30～</t>
  </si>
  <si>
    <t>①-1</t>
  </si>
  <si>
    <t>②-1</t>
  </si>
  <si>
    <t>①-2</t>
  </si>
  <si>
    <t>②-2</t>
  </si>
  <si>
    <t>①ｺｰﾄ 9:00～</t>
  </si>
  <si>
    <t>②ｺｰﾄ 9:00～</t>
  </si>
  <si>
    <t>①ｺｰﾄ 9:50～</t>
  </si>
  <si>
    <t>②ｺｰﾄ 9:50～</t>
  </si>
  <si>
    <t>②ｺｰﾄ 10:40～</t>
  </si>
  <si>
    <t>②ｺｰﾄ 11:30～</t>
  </si>
  <si>
    <t>②-3</t>
  </si>
  <si>
    <t>②ｺｰﾄ 13:00～</t>
  </si>
  <si>
    <t>②-4</t>
  </si>
  <si>
    <t>②-5</t>
  </si>
  <si>
    <t>②ｺｰﾄ 13:50～</t>
  </si>
  <si>
    <t>②-6</t>
  </si>
  <si>
    <t>２位パート　トーナメント表</t>
  </si>
  <si>
    <t>③-6</t>
  </si>
  <si>
    <t>③ｺｰﾄ 13:50～</t>
  </si>
  <si>
    <t>③-5</t>
  </si>
  <si>
    <t>③-3</t>
  </si>
  <si>
    <t>③ｺｰﾄ 13:00～</t>
  </si>
  <si>
    <t>③-4</t>
  </si>
  <si>
    <t>③ｺｰﾄ 10:40～</t>
  </si>
  <si>
    <t>③ｺｰﾄ 11:30～</t>
  </si>
  <si>
    <t>③-1</t>
  </si>
  <si>
    <t>④-1</t>
  </si>
  <si>
    <t>③-2</t>
  </si>
  <si>
    <t>④-2</t>
  </si>
  <si>
    <t>③ｺｰﾄ 9:00～</t>
  </si>
  <si>
    <t>④ｺｰﾄ 9:00～</t>
  </si>
  <si>
    <t>③ｺｰﾄ 9:50～</t>
  </si>
  <si>
    <t>④ｺｰﾄ 9:50～</t>
  </si>
  <si>
    <t>④ｺｰﾄ 10:40～</t>
  </si>
  <si>
    <t>④ｺｰﾄ 11:30～</t>
  </si>
  <si>
    <t>④-3</t>
  </si>
  <si>
    <t>④ｺｰﾄ 13:00～</t>
  </si>
  <si>
    <t>④-4</t>
  </si>
  <si>
    <t>④-5</t>
  </si>
  <si>
    <t>④ｺｰﾄ 13:50～</t>
  </si>
  <si>
    <t>④-6</t>
  </si>
  <si>
    <t>３位パート　トーナメント表</t>
  </si>
  <si>
    <t>⑤-6</t>
  </si>
  <si>
    <t>⑤ｺｰﾄ 13:50～</t>
  </si>
  <si>
    <t>⑤-5</t>
  </si>
  <si>
    <t>⑤-3</t>
  </si>
  <si>
    <t>⑤ｺｰﾄ 13:00～</t>
  </si>
  <si>
    <t>⑤-4</t>
  </si>
  <si>
    <t>⑤ｺｰﾄ 10:40～</t>
  </si>
  <si>
    <t>⑤ｺｰﾄ 11:30～</t>
  </si>
  <si>
    <t>⑤-1</t>
  </si>
  <si>
    <t>⑥-1</t>
  </si>
  <si>
    <t>⑤-2</t>
  </si>
  <si>
    <t>⑥-2</t>
  </si>
  <si>
    <t>⑤ｺｰﾄ 9:00～</t>
  </si>
  <si>
    <t>⑥ｺｰﾄ 9:00～</t>
  </si>
  <si>
    <t>⑤ｺｰﾄ 9:50～</t>
  </si>
  <si>
    <t>⑥ｺｰﾄ 9:50～</t>
  </si>
  <si>
    <t>⑥ｺｰﾄ 10:40～</t>
  </si>
  <si>
    <t>⑥ｺｰﾄ 11:30～</t>
  </si>
  <si>
    <t>⑥-3</t>
  </si>
  <si>
    <t>⑥ｺｰﾄ 13:00～</t>
  </si>
  <si>
    <t>⑥-4</t>
  </si>
  <si>
    <t>⑥-5</t>
  </si>
  <si>
    <t>⑥ｺｰﾄ 13:50～</t>
  </si>
  <si>
    <t>⑥-6</t>
  </si>
  <si>
    <t>４位パート　トーナメント表</t>
  </si>
  <si>
    <t>⑦-6</t>
  </si>
  <si>
    <t>⑦ｺｰﾄ 13:50～</t>
  </si>
  <si>
    <t>⑦-5</t>
  </si>
  <si>
    <t>⑦-3</t>
  </si>
  <si>
    <t>⑦ｺｰﾄ 13:00～</t>
  </si>
  <si>
    <t>⑦-4</t>
  </si>
  <si>
    <t>⑦ｺｰﾄ 10:40～</t>
  </si>
  <si>
    <t>⑦ｺｰﾄ 11:30～</t>
  </si>
  <si>
    <t>⑦-1</t>
  </si>
  <si>
    <t>⑧-1</t>
  </si>
  <si>
    <t>⑦-2</t>
  </si>
  <si>
    <t>⑧-2</t>
  </si>
  <si>
    <t>⑦ｺｰﾄ 9:00～</t>
  </si>
  <si>
    <t>⑧ｺｰﾄ 9:00～</t>
  </si>
  <si>
    <t>⑦ｺｰﾄ 9:50～</t>
  </si>
  <si>
    <t>⑧ｺｰﾄ 9:50～</t>
  </si>
  <si>
    <t>⑧ｺｰﾄ 10:40～</t>
  </si>
  <si>
    <t>⑧ｺｰﾄ 11:30～</t>
  </si>
  <si>
    <t>⑧-3</t>
  </si>
  <si>
    <t>⑧ｺｰﾄ 13:00～</t>
  </si>
  <si>
    <t>⑧-4</t>
  </si>
  <si>
    <t>⑧-5</t>
  </si>
  <si>
    <t>⑧ｺｰﾄ 13:50～</t>
  </si>
  <si>
    <t>⑧-6</t>
  </si>
  <si>
    <t>１位２位決定トーナメント戦</t>
  </si>
  <si>
    <t>１位パートのトーナメント戦</t>
  </si>
  <si>
    <t>①コート</t>
  </si>
  <si>
    <t>対         戦</t>
  </si>
  <si>
    <t>審判担当</t>
  </si>
  <si>
    <t>備    考</t>
  </si>
  <si>
    <t>①-1</t>
  </si>
  <si>
    <t>：</t>
  </si>
  <si>
    <t>①-2 対戦ﾁｰﾑ</t>
  </si>
  <si>
    <t>①-2</t>
  </si>
  <si>
    <t>①-1 対戦ﾁｰﾑ</t>
  </si>
  <si>
    <t>①-3</t>
  </si>
  <si>
    <t>①-2 勝ちﾁｰﾑ　と　②-2 の勝ちﾁｰﾑ</t>
  </si>
  <si>
    <t>①-4</t>
  </si>
  <si>
    <t>①-3 勝ちﾁｰﾑ　と　②-3 の勝ちﾁｰﾑ</t>
  </si>
  <si>
    <t>①-5</t>
  </si>
  <si>
    <t>①-3 勝ちﾁｰﾑ　と　①-4 の勝ちﾁｰﾑ</t>
  </si>
  <si>
    <t>１位ﾊﾟｰﾄ３位決定戦</t>
  </si>
  <si>
    <t>①-6</t>
  </si>
  <si>
    <t>大会本部</t>
  </si>
  <si>
    <t>１位ﾊﾟｰﾄ優勝決定戦</t>
  </si>
  <si>
    <t>②コート</t>
  </si>
  <si>
    <t>②-1</t>
  </si>
  <si>
    <t>②-2 対戦ﾁｰﾑ</t>
  </si>
  <si>
    <t>②-2</t>
  </si>
  <si>
    <t>②-1 対戦ﾁｰﾑ</t>
  </si>
  <si>
    <t>②-3</t>
  </si>
  <si>
    <t>①-2 負けﾁｰﾑ　と　②-2 の負けﾁｰﾑ</t>
  </si>
  <si>
    <t>②-4</t>
  </si>
  <si>
    <t>①-3 負けﾁｰﾑ　と　②-3 の負けﾁｰﾑ</t>
  </si>
  <si>
    <t>②-5</t>
  </si>
  <si>
    <t>②-3 勝ちﾁｰﾑ　と　②-4 の勝ちﾁｰﾑ</t>
  </si>
  <si>
    <t>②-6</t>
  </si>
  <si>
    <t>②-3 負けﾁｰﾑ　と　②-4 の負けﾁｰﾑ</t>
  </si>
  <si>
    <t>２位パートのトーナメント戦</t>
  </si>
  <si>
    <t>③コート</t>
  </si>
  <si>
    <t>③-2 対戦ﾁｰﾑ</t>
  </si>
  <si>
    <t>③-1 対戦ﾁｰﾑ</t>
  </si>
  <si>
    <t>③-2 勝ちﾁｰﾑ　と　④-2 の勝ちﾁｰﾑ</t>
  </si>
  <si>
    <t>③-3 勝ちﾁｰﾑ　と　④-3 の勝ちﾁｰﾑ</t>
  </si>
  <si>
    <t>③-3 勝ちﾁｰﾑ　と　③-4 の勝ちﾁｰﾑ</t>
  </si>
  <si>
    <t>２位ﾊﾟｰﾄ３位決定戦</t>
  </si>
  <si>
    <t>③-3 負けﾁｰﾑ　と　③-4 の負けﾁｰﾑ</t>
  </si>
  <si>
    <t>２位ﾊﾟｰﾄ優勝決定戦</t>
  </si>
  <si>
    <t>④コート</t>
  </si>
  <si>
    <t>④-2 対戦ﾁｰﾑ</t>
  </si>
  <si>
    <t>④-1 対戦ﾁｰﾑ</t>
  </si>
  <si>
    <t>③-2 負けﾁｰﾑ　と　④-2 の負けﾁｰﾑ</t>
  </si>
  <si>
    <t>③-3 負けﾁｰﾑ　と　④-3 の負けﾁｰﾑ</t>
  </si>
  <si>
    <t>④-3 勝ちﾁｰﾑ　と　④-4 の勝ちﾁｰﾑ</t>
  </si>
  <si>
    <t>④-3 負けﾁｰﾑ　と　④-4 の負けﾁｰﾑ</t>
  </si>
  <si>
    <t>３位４位決定トーナメント戦</t>
  </si>
  <si>
    <t>３位パートのトーナメント戦</t>
  </si>
  <si>
    <t>⑤コート</t>
  </si>
  <si>
    <t>⑤-2 対戦ﾁｰﾑ</t>
  </si>
  <si>
    <t>⑤-1 対戦ﾁｰﾑ</t>
  </si>
  <si>
    <t>⑤-2 勝ちﾁｰﾑ　と　⑥-2 の勝ちﾁｰﾑ</t>
  </si>
  <si>
    <t>⑤-3 勝ちﾁｰﾑ　と　⑥-3 の勝ちﾁｰﾑ</t>
  </si>
  <si>
    <t>⑤-3 勝ちﾁｰﾑ　と　⑤-4 の勝ちﾁｰﾑ</t>
  </si>
  <si>
    <t>３位ﾊﾟｰﾄ３位決定戦</t>
  </si>
  <si>
    <t>⑤-3 負けﾁｰﾑ　と　⑤-4 の負けﾁｰﾑ</t>
  </si>
  <si>
    <t>３位ﾊﾟｰﾄ優勝決定戦</t>
  </si>
  <si>
    <t>⑥コート</t>
  </si>
  <si>
    <t>⑥-2 対戦ﾁｰﾑ</t>
  </si>
  <si>
    <t>⑥-1 対戦ﾁｰﾑ</t>
  </si>
  <si>
    <t>⑤-2 負けﾁｰﾑ　と　⑥-2 の負けﾁｰﾑ</t>
  </si>
  <si>
    <t>⑤-3 負けﾁｰﾑ　と　⑥-3 の負けﾁｰﾑ</t>
  </si>
  <si>
    <t>⑥-3 勝ちﾁｰﾑ　と　⑥-4 の勝ちﾁｰﾑ</t>
  </si>
  <si>
    <t>⑥-3 負けﾁｰﾑ　と　⑥-4 の負けﾁｰﾑ</t>
  </si>
  <si>
    <t>４位パートのトーナメント戦</t>
  </si>
  <si>
    <t>⑦コート</t>
  </si>
  <si>
    <t>⑦-2 対戦ﾁｰﾑ</t>
  </si>
  <si>
    <t>⑦-1 対戦ﾁｰﾑ</t>
  </si>
  <si>
    <t>⑦-2 勝ちﾁｰﾑ　と　⑧-2 の勝ちﾁｰﾑ</t>
  </si>
  <si>
    <t>⑦-3 勝ちﾁｰﾑ　と　⑧-3 の勝ちﾁｰﾑ</t>
  </si>
  <si>
    <t>⑦-3 勝ちﾁｰﾑ　と　⑦-4 の勝ちﾁｰﾑ</t>
  </si>
  <si>
    <t>４位ﾊﾟｰﾄ３位決定戦</t>
  </si>
  <si>
    <t>⑦-3 負けﾁｰﾑ　と　⑦-4 の負けﾁｰﾑ</t>
  </si>
  <si>
    <t>４位ﾊﾟｰﾄ優勝決定戦</t>
  </si>
  <si>
    <t>⑧コート</t>
  </si>
  <si>
    <t>⑧-2 対戦ﾁｰﾑ</t>
  </si>
  <si>
    <t>⑧-1 対戦ﾁｰﾑ</t>
  </si>
  <si>
    <t>⑦-2 負けﾁｰﾑ　と　⑧-2 の負けﾁｰﾑ</t>
  </si>
  <si>
    <t>⑦-3 負けﾁｰﾑ　と　⑧-3 の負けﾁｰﾑ</t>
  </si>
  <si>
    <t>⑧-3 勝ちﾁｰﾑ　と　⑧-4 の勝ちﾁｰﾑ</t>
  </si>
  <si>
    <t>⑧-3 負けﾁｰﾑ　と　⑧-4 の負けﾁｰﾑ</t>
  </si>
  <si>
    <t>大会会場付近の病院御案内　</t>
  </si>
  <si>
    <t>大会サポート病院</t>
  </si>
  <si>
    <t>神栖済生会病院　：  ０２９９－９７－２１１１</t>
  </si>
  <si>
    <t>白十字総合病院　：　０２９９－９２－３３１１</t>
  </si>
  <si>
    <t>児　玉　医　院　：  ０２９９－９２－１１７７</t>
  </si>
  <si>
    <t>鹿島労災病院　  ：  ０４７９－４８－４１００</t>
  </si>
  <si>
    <t>【　大会本部からのお願い　】</t>
  </si>
  <si>
    <t>★チーム待機場所は</t>
  </si>
  <si>
    <t>・待機場所（テント）は、チームのプラカードが置いてある場所として下さい。</t>
  </si>
  <si>
    <t>・開会式には、チームのプラカードを持って参加して下さい。</t>
  </si>
  <si>
    <t>・閉会式には、チームのプラカードを持って参加して下さい。</t>
  </si>
  <si>
    <t>・閉会式終了後に、チームのプラカードを大会本部へ返却して下さい。</t>
  </si>
  <si>
    <t>★審判をされる方へ</t>
  </si>
  <si>
    <t>・主審は、審判担当チーム（４名）の中で上級者が担当して下さい。</t>
  </si>
  <si>
    <t>・審判は、正装（ワッペン着用）で実施して下さい。</t>
  </si>
  <si>
    <t>・審判の給水は、第４審席の隣に用意しますので、セルフで利用して下さい。</t>
  </si>
  <si>
    <t>・審判カードは、大会本部にて用意しますので、試合開始前に受領して下さい。</t>
  </si>
  <si>
    <t>・審判カードは、主審／副審／第４審の氏名を必ず記載して下さい。</t>
  </si>
  <si>
    <t>・審判カードは、試合の結果報告と合わせて大会本部に提出して下さい。</t>
  </si>
  <si>
    <t>★グランド使用について</t>
  </si>
  <si>
    <t>・総合公園サッカー場は人工芝の為、水のみの飲料として下さい。</t>
  </si>
  <si>
    <t>・フィールド内食事は御遠慮頂き、周辺の空きスペースでお願いします。</t>
  </si>
  <si>
    <t>★応援される方へ</t>
  </si>
  <si>
    <t>・ご父兄の応援は、ベンチの反対側せお願いします。</t>
  </si>
  <si>
    <t>・灰皿等の無い場所での喫煙は御遠慮願います。（決められた場所でお願いします。）</t>
  </si>
  <si>
    <t>・応援場所からの選手への指示、暴言、審判に対する暴言はしないように</t>
  </si>
  <si>
    <t>　お願いします。</t>
  </si>
  <si>
    <t>★ゴミ処理について</t>
  </si>
  <si>
    <t>・神栖市スポーツ旅館組合に弁当を注文したチーム、配達された時の箱に入れて</t>
  </si>
  <si>
    <t>　午後２時迄（時間厳守）に大会本部テント脇に持参して下さい。</t>
  </si>
  <si>
    <t>・豚汁の容器は配布しました神栖市指定ゴミ袋に入れて、午後２時迄に</t>
  </si>
  <si>
    <t>　各ブロックの担当チームまで持参して下さい。</t>
  </si>
  <si>
    <t>・その他の発生したゴミは、各チームが責任をもって処理（持ち帰り）して下さい。</t>
  </si>
  <si>
    <t>★豚汁のサービス</t>
  </si>
  <si>
    <t>・大会初日のみ大会運営委員よの父兄より、昼食時豚汁のおもてなしを致します。</t>
  </si>
  <si>
    <t>★代表者会議及び懇親会について</t>
  </si>
  <si>
    <t>・代表者会議には、各チーム１名以上の参加をお願い致します。</t>
  </si>
  <si>
    <t>・懇親会への参加人数に追加変更がある場合は、第１日目（１２月１９日）受付時迄に</t>
  </si>
  <si>
    <t>　大会本部へ連絡して下さい。</t>
  </si>
  <si>
    <t>　※料理等の準備がありますのでキャンセルは御遠慮下さい。</t>
  </si>
  <si>
    <t>・代表者会議及び懇親会会場：鹿島セントラルホテル　ＴＥＬ：０２９９－９５－５５１１</t>
  </si>
  <si>
    <t>　（大会会場案内略図を参照願います。）</t>
  </si>
  <si>
    <t>・受付　１８時００分　　代表者会議　１８時１５分　　懇親会　１８時３０分</t>
  </si>
  <si>
    <t>★駐車場について</t>
  </si>
  <si>
    <t>・大会会場に付帯の駐車場を利用して下さい。</t>
  </si>
  <si>
    <t>　（出来る限り、乗り合いにてお願いします。）</t>
  </si>
  <si>
    <t>・枠外駐車及び道路等への路上駐車は御遠慮願います。</t>
  </si>
  <si>
    <t>・椅子等での駐車場の場所取りは御遠慮願います。</t>
  </si>
  <si>
    <t>・駐車場内で発生したトラブルは各自が責任を持って対応して下さい。</t>
  </si>
  <si>
    <t>　（大会本部では責任を持てませんのでよろしくお願いします。）</t>
  </si>
  <si>
    <t>★その他</t>
  </si>
  <si>
    <t>・大津波警報発令の際は、高台にある済生会病院へ避難願います。</t>
  </si>
  <si>
    <t>　（パンフレットＭＡＰ有）</t>
  </si>
  <si>
    <t>神栖旅館業組合、スポーツ高橋㈱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</si>
</sst>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9">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10"/>
      <name val="ＭＳ Ｐ明朝"/>
      <family val="1"/>
    </font>
    <font>
      <sz val="11"/>
      <name val="ＭＳ ゴシック"/>
      <family val="3"/>
    </font>
    <font>
      <sz val="14"/>
      <name val="ＭＳ ゴシック"/>
      <family val="3"/>
    </font>
    <font>
      <sz val="11"/>
      <color indexed="9"/>
      <name val="ＭＳ ゴシック"/>
      <family val="3"/>
    </font>
    <font>
      <sz val="12"/>
      <name val="ＭＳ ゴシック"/>
      <family val="3"/>
    </font>
    <font>
      <sz val="9"/>
      <name val="ＭＳ ゴシック"/>
      <family val="3"/>
    </font>
    <font>
      <sz val="10"/>
      <name val="ＭＳ ゴシック"/>
      <family val="3"/>
    </font>
    <font>
      <sz val="6"/>
      <name val="ＭＳ ゴシック"/>
      <family val="3"/>
    </font>
    <font>
      <sz val="8"/>
      <name val="ＭＳ ゴシック"/>
      <family val="3"/>
    </font>
    <font>
      <sz val="28"/>
      <name val="ＭＳ Ｐゴシック"/>
      <family val="3"/>
    </font>
    <font>
      <sz val="2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8"/>
      <color indexed="8"/>
      <name val="ＭＳ Ｐ明朝"/>
      <family val="1"/>
    </font>
    <font>
      <sz val="20"/>
      <color indexed="8"/>
      <name val="ＭＳ ゴシック"/>
      <family val="3"/>
    </font>
    <font>
      <sz val="22"/>
      <color indexed="8"/>
      <name val="ＭＳ ゴシック"/>
      <family val="3"/>
    </font>
    <font>
      <sz val="12"/>
      <color indexed="8"/>
      <name val="ＭＳ 明朝"/>
      <family val="1"/>
    </font>
    <font>
      <sz val="9"/>
      <color indexed="8"/>
      <name val="Century"/>
      <family val="1"/>
    </font>
    <font>
      <sz val="9"/>
      <color indexed="8"/>
      <name val="ＭＳ Ｐゴシック"/>
      <family val="3"/>
    </font>
    <font>
      <sz val="9"/>
      <color indexed="8"/>
      <name val="ＭＳ 明朝"/>
      <family val="1"/>
    </font>
    <font>
      <sz val="12"/>
      <color indexed="8"/>
      <name val="Century"/>
      <family val="1"/>
    </font>
    <font>
      <sz val="11"/>
      <color indexed="8"/>
      <name val="ＭＳ 明朝"/>
      <family val="1"/>
    </font>
    <font>
      <sz val="10"/>
      <color indexed="8"/>
      <name val="ＭＳ Ｐゴシック"/>
      <family val="3"/>
    </font>
    <font>
      <sz val="11"/>
      <color indexed="8"/>
      <name val="Times New Roman"/>
      <family val="1"/>
    </font>
    <font>
      <sz val="10"/>
      <color indexed="8"/>
      <name val="ＭＳ 明朝"/>
      <family val="1"/>
    </font>
    <font>
      <sz val="10.5"/>
      <color indexed="8"/>
      <name val="ＭＳ 明朝"/>
      <family val="1"/>
    </font>
    <font>
      <sz val="8.5"/>
      <color indexed="8"/>
      <name val="ＭＳ 明朝"/>
      <family val="1"/>
    </font>
    <font>
      <sz val="8.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theme="1"/>
      <name val="Calibri"/>
      <family val="3"/>
    </font>
    <font>
      <b/>
      <sz val="16"/>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top style="medium">
        <color indexed="8"/>
      </top>
      <bottom style="hair">
        <color indexed="8"/>
      </bottom>
    </border>
    <border>
      <left/>
      <right style="medium">
        <color indexed="8"/>
      </right>
      <top style="medium">
        <color indexed="8"/>
      </top>
      <bottom style="hair">
        <color indexed="8"/>
      </bottom>
    </border>
    <border>
      <left/>
      <right/>
      <top style="medium">
        <color indexed="8"/>
      </top>
      <bottom style="hair">
        <color indexed="8"/>
      </bottom>
    </border>
    <border>
      <left style="medium">
        <color indexed="8"/>
      </left>
      <right/>
      <top style="medium">
        <color indexed="8"/>
      </top>
      <bottom style="dotted">
        <color indexed="8"/>
      </bottom>
    </border>
    <border>
      <left/>
      <right style="medium">
        <color indexed="8"/>
      </right>
      <top style="medium">
        <color indexed="8"/>
      </top>
      <bottom style="dotted">
        <color indexed="8"/>
      </bottom>
    </border>
    <border>
      <left/>
      <right/>
      <top style="medium">
        <color indexed="8"/>
      </top>
      <bottom style="dotted">
        <color indexed="8"/>
      </bottom>
    </border>
    <border>
      <left style="medium">
        <color indexed="8"/>
      </left>
      <right/>
      <top style="hair">
        <color indexed="8"/>
      </top>
      <bottom style="hair">
        <color indexed="8"/>
      </bottom>
    </border>
    <border>
      <left/>
      <right style="medium">
        <color indexed="8"/>
      </right>
      <top style="hair">
        <color indexed="8"/>
      </top>
      <bottom style="hair">
        <color indexed="8"/>
      </bottom>
    </border>
    <border>
      <left/>
      <right/>
      <top style="hair">
        <color indexed="8"/>
      </top>
      <bottom style="hair">
        <color indexed="8"/>
      </bottom>
    </border>
    <border>
      <left style="medium">
        <color indexed="8"/>
      </left>
      <right/>
      <top style="dotted">
        <color indexed="8"/>
      </top>
      <bottom style="dotted">
        <color indexed="8"/>
      </bottom>
    </border>
    <border>
      <left/>
      <right style="medium">
        <color indexed="8"/>
      </right>
      <top style="dotted">
        <color indexed="8"/>
      </top>
      <bottom style="dotted">
        <color indexed="8"/>
      </bottom>
    </border>
    <border>
      <left/>
      <right/>
      <top style="dotted">
        <color indexed="8"/>
      </top>
      <bottom style="dotted">
        <color indexed="8"/>
      </bottom>
    </border>
    <border>
      <left style="medium">
        <color indexed="8"/>
      </left>
      <right/>
      <top style="hair">
        <color indexed="8"/>
      </top>
      <bottom style="medium">
        <color indexed="8"/>
      </bottom>
    </border>
    <border>
      <left/>
      <right style="medium">
        <color indexed="8"/>
      </right>
      <top style="hair">
        <color indexed="8"/>
      </top>
      <bottom style="medium">
        <color indexed="8"/>
      </bottom>
    </border>
    <border>
      <left/>
      <right/>
      <top style="hair">
        <color indexed="8"/>
      </top>
      <bottom style="medium">
        <color indexed="8"/>
      </bottom>
    </border>
    <border>
      <left style="medium">
        <color indexed="8"/>
      </left>
      <right/>
      <top style="dotted">
        <color indexed="8"/>
      </top>
      <bottom style="medium">
        <color indexed="8"/>
      </bottom>
    </border>
    <border>
      <left/>
      <right style="medium">
        <color indexed="8"/>
      </right>
      <top style="dotted">
        <color indexed="8"/>
      </top>
      <bottom style="medium">
        <color indexed="8"/>
      </bottom>
    </border>
    <border>
      <left/>
      <right/>
      <top style="dotted">
        <color indexed="8"/>
      </top>
      <bottom style="medium">
        <color indexed="8"/>
      </bottom>
    </border>
    <border>
      <left style="medium">
        <color indexed="8"/>
      </left>
      <right/>
      <top/>
      <bottom style="dotted">
        <color indexed="8"/>
      </bottom>
    </border>
    <border>
      <left/>
      <right/>
      <top/>
      <bottom style="dotted">
        <color indexed="8"/>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right/>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top/>
      <bottom style="thin">
        <color indexed="8"/>
      </bottom>
    </border>
    <border>
      <left style="thin">
        <color indexed="8"/>
      </left>
      <right/>
      <top style="thin">
        <color indexed="8"/>
      </top>
      <bottom/>
    </border>
    <border>
      <left/>
      <right style="thin">
        <color indexed="8"/>
      </right>
      <top/>
      <bottom/>
    </border>
    <border>
      <left style="thin">
        <color indexed="8"/>
      </left>
      <right/>
      <top/>
      <bottom/>
    </border>
    <border>
      <left/>
      <right/>
      <top style="hair">
        <color indexed="8"/>
      </top>
      <bottom/>
    </border>
    <border>
      <left style="medium">
        <color indexed="8"/>
      </left>
      <right/>
      <top style="hair">
        <color indexed="8"/>
      </top>
      <bottom/>
    </border>
    <border>
      <left/>
      <right style="medium">
        <color indexed="8"/>
      </right>
      <top style="hair">
        <color indexed="8"/>
      </top>
      <bottom/>
    </border>
    <border>
      <left style="medium">
        <color indexed="8"/>
      </left>
      <right/>
      <top/>
      <bottom style="hair">
        <color indexed="8"/>
      </bottom>
    </border>
    <border>
      <left/>
      <right/>
      <top/>
      <bottom style="hair">
        <color indexed="8"/>
      </bottom>
    </border>
    <border>
      <left/>
      <right style="medium">
        <color indexed="8"/>
      </right>
      <top/>
      <bottom style="hair">
        <color indexed="8"/>
      </bottom>
    </border>
    <border diagonalDown="1">
      <left style="thin">
        <color indexed="8"/>
      </left>
      <right style="medium">
        <color indexed="8"/>
      </right>
      <top style="thin">
        <color indexed="8"/>
      </top>
      <bottom style="medium">
        <color indexed="8"/>
      </bottom>
      <diagonal style="thin">
        <color indexed="8"/>
      </diagonal>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bottom style="medium">
        <color indexed="8"/>
      </bottom>
    </border>
    <border>
      <left/>
      <right/>
      <top style="thin">
        <color indexed="8"/>
      </top>
      <bottom style="medium">
        <color indexed="8"/>
      </bottom>
    </border>
    <border>
      <left/>
      <right style="thin">
        <color indexed="8"/>
      </right>
      <top style="thin">
        <color indexed="8"/>
      </top>
      <bottom style="medium">
        <color indexed="8"/>
      </bottom>
    </border>
    <border>
      <left style="thin">
        <color indexed="8"/>
      </left>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medium">
        <color indexed="8"/>
      </right>
      <top style="thin">
        <color indexed="8"/>
      </top>
      <bottom style="thin">
        <color indexed="8"/>
      </bottom>
    </border>
    <border>
      <left style="medium">
        <color indexed="8"/>
      </left>
      <right style="thin">
        <color indexed="8"/>
      </right>
      <top/>
      <bottom/>
    </border>
    <border diagonalDown="1">
      <left style="thin">
        <color indexed="8"/>
      </left>
      <right style="thin">
        <color indexed="8"/>
      </right>
      <top/>
      <bottom style="thin">
        <color indexed="8"/>
      </bottom>
      <diagonal style="thin">
        <color indexed="8"/>
      </diagonal>
    </border>
    <border>
      <left style="thin">
        <color indexed="8"/>
      </left>
      <right/>
      <top/>
      <bottom style="thin">
        <color indexed="8"/>
      </bottom>
    </border>
    <border>
      <left/>
      <right style="thin">
        <color indexed="8"/>
      </right>
      <top/>
      <bottom style="thin">
        <color indexed="8"/>
      </bottom>
    </border>
    <border>
      <left/>
      <right style="medium">
        <color indexed="8"/>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top/>
      <bottom style="medium">
        <color indexed="8"/>
      </bottom>
    </border>
    <border>
      <left/>
      <right style="thin">
        <color indexed="8"/>
      </right>
      <top/>
      <bottom style="medium">
        <color indexed="8"/>
      </bottom>
    </border>
    <border>
      <left style="medium">
        <color indexed="8"/>
      </left>
      <right/>
      <top style="thin">
        <color indexed="8"/>
      </top>
      <bottom/>
    </border>
    <border>
      <left/>
      <right/>
      <top style="thin">
        <color indexed="8"/>
      </top>
      <bottom/>
    </border>
    <border>
      <left/>
      <right style="thin">
        <color indexed="8"/>
      </right>
      <top style="thin">
        <color indexed="8"/>
      </top>
      <bottom/>
    </border>
    <border>
      <left style="medium">
        <color indexed="8"/>
      </left>
      <right/>
      <top/>
      <bottom style="thin">
        <color indexed="8"/>
      </bottom>
    </border>
    <border>
      <left/>
      <right style="thin">
        <color indexed="8"/>
      </right>
      <top style="medium">
        <color indexed="8"/>
      </top>
      <bottom/>
    </border>
    <border>
      <left style="thin">
        <color indexed="8"/>
      </left>
      <right/>
      <top style="medium">
        <color indexed="8"/>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dotted">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style="dotted">
        <color indexed="8"/>
      </top>
      <bottom style="medium">
        <color indexed="8"/>
      </bottom>
    </border>
    <border>
      <left style="medium">
        <color indexed="8"/>
      </left>
      <right style="medium">
        <color indexed="8"/>
      </right>
      <top style="dotted">
        <color indexed="8"/>
      </top>
      <bottom style="dotted">
        <color indexed="8"/>
      </bottom>
    </border>
    <border>
      <left style="medium">
        <color indexed="8"/>
      </left>
      <right style="medium">
        <color indexed="8"/>
      </right>
      <top style="medium">
        <color indexed="8"/>
      </top>
      <bottom style="dotted">
        <color indexed="8"/>
      </bottom>
    </border>
    <border>
      <left style="medium">
        <color indexed="8"/>
      </left>
      <right style="medium">
        <color indexed="8"/>
      </right>
      <top/>
      <bottom/>
    </border>
    <border>
      <left style="thin">
        <color indexed="8"/>
      </left>
      <right style="thin">
        <color indexed="8"/>
      </right>
      <top/>
      <bottom/>
    </border>
    <border>
      <left style="medium">
        <color indexed="8"/>
      </left>
      <right style="medium">
        <color indexed="8"/>
      </right>
      <top style="hair">
        <color indexed="8"/>
      </top>
      <bottom/>
    </border>
    <border>
      <left style="medium">
        <color indexed="8"/>
      </left>
      <right style="medium">
        <color indexed="8"/>
      </right>
      <top/>
      <bottom style="hair">
        <color indexed="8"/>
      </bottom>
    </border>
    <border>
      <left style="medium">
        <color indexed="8"/>
      </left>
      <right style="medium">
        <color indexed="8"/>
      </right>
      <top/>
      <bottom style="medium">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style="hair">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vertical="center"/>
      <protection/>
    </xf>
    <xf numFmtId="0" fontId="65" fillId="32" borderId="0" applyNumberFormat="0" applyBorder="0" applyAlignment="0" applyProtection="0"/>
  </cellStyleXfs>
  <cellXfs count="512">
    <xf numFmtId="0" fontId="0" fillId="0" borderId="0" xfId="0" applyAlignment="1">
      <alignment vertical="center"/>
    </xf>
    <xf numFmtId="0" fontId="3" fillId="0" borderId="0" xfId="0" applyFont="1" applyAlignment="1">
      <alignment vertical="center"/>
    </xf>
    <xf numFmtId="0" fontId="3" fillId="0" borderId="0" xfId="0" applyFont="1" applyAlignment="1" quotePrefix="1">
      <alignment horizontal="center" vertical="center"/>
    </xf>
    <xf numFmtId="0" fontId="3"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alignment vertical="center"/>
    </xf>
    <xf numFmtId="0" fontId="3" fillId="0" borderId="0" xfId="0" applyFont="1" applyAlignment="1" quotePrefix="1">
      <alignment vertical="center"/>
    </xf>
    <xf numFmtId="0" fontId="66" fillId="0" borderId="0" xfId="0" applyFont="1" applyAlignment="1">
      <alignment vertical="center"/>
    </xf>
    <xf numFmtId="0" fontId="3" fillId="0" borderId="0" xfId="0" applyFont="1" applyAlignment="1">
      <alignment horizontal="right" vertical="center"/>
    </xf>
    <xf numFmtId="0" fontId="3" fillId="0" borderId="0" xfId="0" applyNumberFormat="1" applyFont="1" applyAlignment="1">
      <alignment vertical="center"/>
    </xf>
    <xf numFmtId="0" fontId="5" fillId="0" borderId="0" xfId="64" applyFont="1" applyAlignment="1" applyProtection="1">
      <alignment vertical="center"/>
      <protection/>
    </xf>
    <xf numFmtId="0" fontId="6" fillId="0" borderId="0" xfId="64" applyFont="1" applyAlignment="1" applyProtection="1">
      <alignment vertical="center"/>
      <protection locked="0"/>
    </xf>
    <xf numFmtId="0" fontId="5" fillId="0" borderId="0" xfId="64" applyFont="1" applyAlignment="1" applyProtection="1">
      <alignment vertical="center"/>
      <protection locked="0"/>
    </xf>
    <xf numFmtId="0" fontId="7" fillId="0" borderId="0" xfId="64" applyFont="1" applyAlignment="1" applyProtection="1">
      <alignment vertical="center"/>
      <protection/>
    </xf>
    <xf numFmtId="0" fontId="5" fillId="0" borderId="0" xfId="64" applyFont="1">
      <alignment/>
      <protection/>
    </xf>
    <xf numFmtId="0" fontId="5" fillId="0" borderId="0" xfId="60" applyFont="1" applyAlignment="1" applyProtection="1">
      <alignment vertical="center"/>
      <protection/>
    </xf>
    <xf numFmtId="0" fontId="6" fillId="0" borderId="0" xfId="60" applyFont="1" applyAlignment="1" applyProtection="1">
      <alignment vertical="center"/>
      <protection locked="0"/>
    </xf>
    <xf numFmtId="0" fontId="5" fillId="0" borderId="0" xfId="60" applyFont="1" applyAlignment="1" applyProtection="1">
      <alignment vertical="center"/>
      <protection locked="0"/>
    </xf>
    <xf numFmtId="0" fontId="7" fillId="0" borderId="0" xfId="60" applyFont="1" applyAlignment="1" applyProtection="1">
      <alignment vertical="center"/>
      <protection/>
    </xf>
    <xf numFmtId="0" fontId="5" fillId="0" borderId="0" xfId="60" applyFont="1" applyAlignment="1" applyProtection="1">
      <alignment vertical="center" shrinkToFit="1"/>
      <protection locked="0"/>
    </xf>
    <xf numFmtId="56" fontId="6" fillId="0" borderId="0" xfId="60" applyNumberFormat="1" applyFont="1" applyFill="1" applyAlignment="1" applyProtection="1">
      <alignment horizontal="center" vertical="center"/>
      <protection locked="0"/>
    </xf>
    <xf numFmtId="176" fontId="6" fillId="0" borderId="0" xfId="60" applyNumberFormat="1" applyFont="1" applyAlignment="1" applyProtection="1">
      <alignment horizontal="center" vertical="center"/>
      <protection/>
    </xf>
    <xf numFmtId="0" fontId="5" fillId="0" borderId="10" xfId="60" applyFont="1" applyFill="1" applyBorder="1" applyAlignment="1" applyProtection="1">
      <alignment horizontal="center" vertical="center"/>
      <protection locked="0"/>
    </xf>
    <xf numFmtId="0" fontId="5" fillId="0" borderId="11" xfId="60" applyFont="1" applyFill="1" applyBorder="1" applyAlignment="1" applyProtection="1">
      <alignment horizontal="center" vertical="center"/>
      <protection locked="0"/>
    </xf>
    <xf numFmtId="0" fontId="5" fillId="0" borderId="12" xfId="60" applyFont="1" applyFill="1" applyBorder="1" applyAlignment="1" applyProtection="1">
      <alignment horizontal="center" vertical="center"/>
      <protection/>
    </xf>
    <xf numFmtId="0" fontId="5" fillId="0" borderId="12" xfId="60" applyFont="1" applyFill="1" applyBorder="1" applyAlignment="1" applyProtection="1">
      <alignment horizontal="center" vertical="center" shrinkToFit="1"/>
      <protection/>
    </xf>
    <xf numFmtId="0" fontId="5" fillId="0" borderId="11" xfId="60" applyFont="1" applyFill="1" applyBorder="1" applyAlignment="1" applyProtection="1">
      <alignment horizontal="center" vertical="center"/>
      <protection/>
    </xf>
    <xf numFmtId="0" fontId="5" fillId="0" borderId="13" xfId="60" applyFont="1" applyFill="1" applyBorder="1" applyAlignment="1" applyProtection="1">
      <alignment horizontal="center" vertical="center"/>
      <protection locked="0"/>
    </xf>
    <xf numFmtId="0" fontId="5" fillId="0" borderId="14" xfId="60" applyFont="1" applyFill="1" applyBorder="1" applyAlignment="1" applyProtection="1">
      <alignment horizontal="center" vertical="center"/>
      <protection locked="0"/>
    </xf>
    <xf numFmtId="0" fontId="5" fillId="0" borderId="15" xfId="60" applyFont="1" applyFill="1" applyBorder="1" applyAlignment="1" applyProtection="1">
      <alignment horizontal="center" vertical="center"/>
      <protection/>
    </xf>
    <xf numFmtId="0" fontId="5" fillId="0" borderId="13" xfId="60" applyFont="1" applyBorder="1" applyAlignment="1" applyProtection="1">
      <alignment horizontal="center" vertical="center"/>
      <protection locked="0"/>
    </xf>
    <xf numFmtId="0" fontId="5" fillId="0" borderId="15" xfId="60" applyFont="1" applyBorder="1" applyAlignment="1" applyProtection="1">
      <alignment horizontal="center" vertical="center" shrinkToFit="1"/>
      <protection locked="0"/>
    </xf>
    <xf numFmtId="0" fontId="5" fillId="0" borderId="14" xfId="60" applyFont="1" applyBorder="1" applyAlignment="1" applyProtection="1">
      <alignment horizontal="center" vertical="center"/>
      <protection locked="0"/>
    </xf>
    <xf numFmtId="0" fontId="5" fillId="0" borderId="16" xfId="60" applyFont="1" applyFill="1" applyBorder="1" applyAlignment="1" applyProtection="1">
      <alignment horizontal="center" vertical="center"/>
      <protection locked="0"/>
    </xf>
    <xf numFmtId="0" fontId="5" fillId="0" borderId="17" xfId="60" applyFont="1" applyFill="1" applyBorder="1" applyAlignment="1" applyProtection="1">
      <alignment horizontal="center" vertical="center"/>
      <protection locked="0"/>
    </xf>
    <xf numFmtId="0" fontId="5" fillId="0" borderId="18" xfId="60" applyFont="1" applyFill="1" applyBorder="1" applyAlignment="1" applyProtection="1">
      <alignment horizontal="center" vertical="center"/>
      <protection/>
    </xf>
    <xf numFmtId="0" fontId="6" fillId="0" borderId="18" xfId="60" applyFont="1" applyFill="1" applyBorder="1" applyAlignment="1" applyProtection="1">
      <alignment horizontal="center" vertical="center"/>
      <protection locked="0"/>
    </xf>
    <xf numFmtId="0" fontId="6" fillId="0" borderId="18" xfId="60" applyFont="1" applyFill="1" applyBorder="1" applyAlignment="1" applyProtection="1">
      <alignment horizontal="center" vertical="center" shrinkToFit="1"/>
      <protection/>
    </xf>
    <xf numFmtId="0" fontId="5" fillId="0" borderId="18" xfId="60" applyFont="1" applyFill="1" applyBorder="1" applyAlignment="1" applyProtection="1">
      <alignment horizontal="center" vertical="center" shrinkToFit="1"/>
      <protection/>
    </xf>
    <xf numFmtId="0" fontId="6" fillId="0" borderId="17"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locked="0"/>
    </xf>
    <xf numFmtId="0" fontId="5" fillId="0" borderId="20" xfId="60" applyFont="1" applyFill="1" applyBorder="1" applyAlignment="1" applyProtection="1">
      <alignment horizontal="center" vertical="center"/>
      <protection locked="0"/>
    </xf>
    <xf numFmtId="0" fontId="5" fillId="0" borderId="21" xfId="60" applyFont="1" applyFill="1" applyBorder="1" applyAlignment="1" applyProtection="1">
      <alignment horizontal="center" vertical="center"/>
      <protection/>
    </xf>
    <xf numFmtId="0" fontId="5" fillId="0" borderId="19" xfId="60" applyFont="1" applyBorder="1" applyAlignment="1" applyProtection="1">
      <alignment horizontal="center" vertical="center"/>
      <protection locked="0"/>
    </xf>
    <xf numFmtId="0" fontId="5" fillId="0" borderId="21" xfId="60" applyFont="1" applyBorder="1" applyAlignment="1" applyProtection="1">
      <alignment horizontal="center" vertical="center" shrinkToFit="1"/>
      <protection locked="0"/>
    </xf>
    <xf numFmtId="0" fontId="5" fillId="0" borderId="20" xfId="60" applyFont="1" applyBorder="1" applyAlignment="1" applyProtection="1">
      <alignment horizontal="center" vertical="center"/>
      <protection locked="0"/>
    </xf>
    <xf numFmtId="0" fontId="6" fillId="0" borderId="18" xfId="60" applyFont="1" applyFill="1" applyBorder="1" applyAlignment="1" applyProtection="1">
      <alignment horizontal="center" vertical="center"/>
      <protection/>
    </xf>
    <xf numFmtId="0" fontId="5" fillId="0" borderId="22" xfId="60" applyFont="1" applyFill="1" applyBorder="1" applyAlignment="1" applyProtection="1">
      <alignment horizontal="center" vertical="center"/>
      <protection locked="0"/>
    </xf>
    <xf numFmtId="0" fontId="5" fillId="0" borderId="23" xfId="60" applyFont="1" applyFill="1" applyBorder="1" applyAlignment="1" applyProtection="1">
      <alignment horizontal="center" vertical="center"/>
      <protection locked="0"/>
    </xf>
    <xf numFmtId="0" fontId="5" fillId="0" borderId="24" xfId="60" applyFont="1" applyFill="1" applyBorder="1" applyAlignment="1" applyProtection="1">
      <alignment horizontal="center" vertical="center"/>
      <protection/>
    </xf>
    <xf numFmtId="0" fontId="6" fillId="0" borderId="24" xfId="60" applyFont="1" applyFill="1" applyBorder="1" applyAlignment="1" applyProtection="1">
      <alignment horizontal="center" vertical="center"/>
      <protection/>
    </xf>
    <xf numFmtId="0" fontId="5" fillId="0" borderId="24" xfId="60" applyFont="1" applyFill="1" applyBorder="1" applyAlignment="1" applyProtection="1">
      <alignment horizontal="center" vertical="center" shrinkToFit="1"/>
      <protection/>
    </xf>
    <xf numFmtId="0" fontId="6" fillId="0" borderId="23" xfId="60" applyFont="1" applyFill="1" applyBorder="1" applyAlignment="1" applyProtection="1">
      <alignment horizontal="center" vertical="center"/>
      <protection/>
    </xf>
    <xf numFmtId="0" fontId="5" fillId="0" borderId="25" xfId="60" applyFont="1" applyFill="1" applyBorder="1" applyAlignment="1" applyProtection="1">
      <alignment horizontal="center" vertical="center"/>
      <protection locked="0"/>
    </xf>
    <xf numFmtId="0" fontId="5" fillId="0" borderId="26" xfId="60" applyFont="1" applyFill="1" applyBorder="1" applyAlignment="1" applyProtection="1">
      <alignment horizontal="center" vertical="center"/>
      <protection locked="0"/>
    </xf>
    <xf numFmtId="0" fontId="5" fillId="0" borderId="27" xfId="60" applyFont="1" applyFill="1" applyBorder="1" applyAlignment="1" applyProtection="1">
      <alignment horizontal="center" vertical="center"/>
      <protection/>
    </xf>
    <xf numFmtId="0" fontId="5" fillId="0" borderId="25" xfId="60" applyFont="1" applyBorder="1" applyAlignment="1" applyProtection="1">
      <alignment horizontal="center" vertical="center"/>
      <protection locked="0"/>
    </xf>
    <xf numFmtId="0" fontId="5" fillId="0" borderId="27" xfId="60" applyFont="1" applyBorder="1" applyAlignment="1" applyProtection="1">
      <alignment horizontal="center" vertical="center" shrinkToFit="1"/>
      <protection locked="0"/>
    </xf>
    <xf numFmtId="0" fontId="5" fillId="0" borderId="26" xfId="60" applyFont="1" applyBorder="1" applyAlignment="1" applyProtection="1">
      <alignment horizontal="center" vertical="center"/>
      <protection locked="0"/>
    </xf>
    <xf numFmtId="0" fontId="5" fillId="0" borderId="0" xfId="60" applyFont="1" applyFill="1" applyBorder="1" applyAlignment="1" applyProtection="1">
      <alignment horizontal="center" vertical="center"/>
      <protection locked="0"/>
    </xf>
    <xf numFmtId="20" fontId="5" fillId="0" borderId="0" xfId="60" applyNumberFormat="1" applyFont="1" applyFill="1" applyBorder="1" applyAlignment="1" applyProtection="1">
      <alignment horizontal="center" vertical="center"/>
      <protection locked="0"/>
    </xf>
    <xf numFmtId="0" fontId="5" fillId="0" borderId="0" xfId="60" applyFont="1" applyFill="1" applyBorder="1" applyAlignment="1" applyProtection="1">
      <alignment horizontal="center" vertical="center"/>
      <protection/>
    </xf>
    <xf numFmtId="20" fontId="5" fillId="0" borderId="0" xfId="60" applyNumberFormat="1"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5" fillId="0" borderId="0" xfId="60" applyFont="1" applyFill="1" applyBorder="1" applyAlignment="1" applyProtection="1">
      <alignment horizontal="right" vertical="center"/>
      <protection/>
    </xf>
    <xf numFmtId="0" fontId="5" fillId="0" borderId="0" xfId="60" applyFont="1" applyFill="1" applyBorder="1" applyAlignment="1" applyProtection="1">
      <alignment horizontal="left" vertical="center"/>
      <protection/>
    </xf>
    <xf numFmtId="0" fontId="5" fillId="0" borderId="15" xfId="60" applyFont="1" applyBorder="1" applyAlignment="1" applyProtection="1">
      <alignment horizontal="center" vertical="center"/>
      <protection locked="0"/>
    </xf>
    <xf numFmtId="0" fontId="5" fillId="0" borderId="21" xfId="60" applyFont="1" applyBorder="1" applyAlignment="1" applyProtection="1">
      <alignment horizontal="center" vertical="center"/>
      <protection locked="0"/>
    </xf>
    <xf numFmtId="0" fontId="5" fillId="0" borderId="27" xfId="60" applyFont="1" applyBorder="1" applyAlignment="1" applyProtection="1">
      <alignment horizontal="center" vertical="center"/>
      <protection locked="0"/>
    </xf>
    <xf numFmtId="0" fontId="5" fillId="0" borderId="0" xfId="60" applyFont="1" applyFill="1" applyBorder="1" applyAlignment="1" applyProtection="1">
      <alignment vertical="center"/>
      <protection/>
    </xf>
    <xf numFmtId="0" fontId="5" fillId="0" borderId="28" xfId="60" applyFont="1" applyBorder="1" applyAlignment="1" applyProtection="1">
      <alignment vertical="center"/>
      <protection locked="0"/>
    </xf>
    <xf numFmtId="0" fontId="5" fillId="0" borderId="29" xfId="60" applyFont="1" applyBorder="1" applyAlignment="1" applyProtection="1">
      <alignment horizontal="center" vertical="center" shrinkToFit="1"/>
      <protection locked="0"/>
    </xf>
    <xf numFmtId="0" fontId="5" fillId="0" borderId="29" xfId="60" applyFont="1" applyBorder="1" applyAlignment="1" applyProtection="1">
      <alignment horizontal="center" vertical="center"/>
      <protection locked="0"/>
    </xf>
    <xf numFmtId="0" fontId="5" fillId="0" borderId="19" xfId="60" applyFont="1" applyBorder="1" applyAlignment="1" applyProtection="1">
      <alignment vertical="center"/>
      <protection locked="0"/>
    </xf>
    <xf numFmtId="0" fontId="5" fillId="0" borderId="25" xfId="60" applyFont="1" applyBorder="1" applyAlignment="1" applyProtection="1">
      <alignment vertical="center"/>
      <protection locked="0"/>
    </xf>
    <xf numFmtId="0" fontId="6" fillId="0" borderId="0" xfId="60" applyFont="1" applyAlignment="1" applyProtection="1">
      <alignment vertical="center"/>
      <protection/>
    </xf>
    <xf numFmtId="56" fontId="6" fillId="0" borderId="0" xfId="60" applyNumberFormat="1" applyFont="1" applyFill="1" applyAlignment="1" applyProtection="1">
      <alignment horizontal="center" vertical="center"/>
      <protection/>
    </xf>
    <xf numFmtId="0" fontId="5" fillId="0" borderId="12" xfId="60" applyFont="1" applyFill="1" applyBorder="1" applyAlignment="1" applyProtection="1">
      <alignment horizontal="center" vertical="center"/>
      <protection locked="0"/>
    </xf>
    <xf numFmtId="0" fontId="5" fillId="0" borderId="30" xfId="60" applyFont="1" applyFill="1" applyBorder="1" applyAlignment="1" applyProtection="1">
      <alignment horizontal="center" vertical="center"/>
      <protection locked="0"/>
    </xf>
    <xf numFmtId="0" fontId="5" fillId="0" borderId="31" xfId="60" applyFont="1" applyFill="1" applyBorder="1" applyAlignment="1" applyProtection="1">
      <alignment horizontal="center" vertical="center"/>
      <protection locked="0"/>
    </xf>
    <xf numFmtId="0" fontId="6" fillId="0" borderId="0" xfId="60" applyFont="1" applyFill="1" applyBorder="1" applyAlignment="1" applyProtection="1">
      <alignment horizontal="center" vertical="center" shrinkToFit="1"/>
      <protection/>
    </xf>
    <xf numFmtId="0" fontId="5" fillId="0" borderId="0" xfId="60" applyFont="1" applyFill="1" applyBorder="1" applyAlignment="1" applyProtection="1">
      <alignment horizontal="center" vertical="center" shrinkToFit="1"/>
      <protection/>
    </xf>
    <xf numFmtId="0" fontId="6" fillId="0" borderId="31"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locked="0"/>
    </xf>
    <xf numFmtId="0" fontId="5" fillId="0" borderId="32" xfId="60" applyFont="1" applyFill="1" applyBorder="1" applyAlignment="1" applyProtection="1">
      <alignment horizontal="center" vertical="center"/>
      <protection locked="0"/>
    </xf>
    <xf numFmtId="0" fontId="5" fillId="0" borderId="33" xfId="60" applyFont="1" applyFill="1" applyBorder="1" applyAlignment="1" applyProtection="1">
      <alignment horizontal="center" vertical="center"/>
      <protection locked="0"/>
    </xf>
    <xf numFmtId="0" fontId="5" fillId="0" borderId="34" xfId="60" applyFont="1" applyFill="1" applyBorder="1" applyAlignment="1" applyProtection="1">
      <alignment horizontal="center" vertical="center"/>
      <protection locked="0"/>
    </xf>
    <xf numFmtId="0" fontId="6" fillId="0" borderId="34"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shrinkToFit="1"/>
      <protection/>
    </xf>
    <xf numFmtId="0" fontId="6" fillId="0" borderId="33" xfId="60" applyFont="1" applyFill="1" applyBorder="1" applyAlignment="1" applyProtection="1">
      <alignment horizontal="center" vertical="center"/>
      <protection/>
    </xf>
    <xf numFmtId="0" fontId="5" fillId="0" borderId="35" xfId="60" applyFont="1" applyFill="1" applyBorder="1" applyAlignment="1" applyProtection="1">
      <alignment horizontal="center" vertical="center"/>
      <protection/>
    </xf>
    <xf numFmtId="0" fontId="5" fillId="0" borderId="36" xfId="60" applyFont="1" applyFill="1" applyBorder="1" applyAlignment="1" applyProtection="1">
      <alignment horizontal="center" vertical="center" shrinkToFit="1"/>
      <protection/>
    </xf>
    <xf numFmtId="0" fontId="5" fillId="0" borderId="37" xfId="60" applyFont="1" applyFill="1" applyBorder="1" applyAlignment="1" applyProtection="1">
      <alignment horizontal="center" vertical="center"/>
      <protection/>
    </xf>
    <xf numFmtId="0" fontId="6" fillId="0" borderId="16" xfId="60" applyFont="1" applyFill="1" applyBorder="1" applyAlignment="1" applyProtection="1">
      <alignment horizontal="center" vertical="center"/>
      <protection/>
    </xf>
    <xf numFmtId="0" fontId="6" fillId="0" borderId="30"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5" fillId="0" borderId="0" xfId="60" applyFont="1" applyAlignment="1">
      <alignment horizontal="left"/>
      <protection/>
    </xf>
    <xf numFmtId="0" fontId="5" fillId="0" borderId="0" xfId="60" applyFont="1" applyAlignment="1">
      <alignment horizontal="center"/>
      <protection/>
    </xf>
    <xf numFmtId="0" fontId="6" fillId="0" borderId="0" xfId="60" applyFont="1" applyAlignment="1">
      <alignment horizontal="center"/>
      <protection/>
    </xf>
    <xf numFmtId="0" fontId="5" fillId="0" borderId="0" xfId="60" applyFont="1" applyAlignment="1" applyProtection="1">
      <alignment horizontal="left" vertical="center"/>
      <protection/>
    </xf>
    <xf numFmtId="0" fontId="5" fillId="0" borderId="0" xfId="60" applyFont="1" applyBorder="1" applyAlignment="1">
      <alignment horizontal="center"/>
      <protection/>
    </xf>
    <xf numFmtId="20" fontId="9" fillId="0" borderId="0" xfId="60" applyNumberFormat="1" applyFont="1" applyBorder="1" applyAlignment="1">
      <alignment horizontal="center"/>
      <protection/>
    </xf>
    <xf numFmtId="0" fontId="11" fillId="0" borderId="0" xfId="60" applyFont="1" applyBorder="1" applyAlignment="1">
      <alignment horizontal="center"/>
      <protection/>
    </xf>
    <xf numFmtId="0" fontId="5" fillId="0" borderId="38" xfId="60" applyFont="1" applyBorder="1" applyAlignment="1">
      <alignment horizontal="center"/>
      <protection/>
    </xf>
    <xf numFmtId="0" fontId="5" fillId="0" borderId="39" xfId="60" applyFont="1" applyBorder="1" applyAlignment="1">
      <alignment horizontal="center"/>
      <protection/>
    </xf>
    <xf numFmtId="0" fontId="5" fillId="0" borderId="40" xfId="60" applyFont="1" applyBorder="1" applyAlignment="1">
      <alignment horizontal="center"/>
      <protection/>
    </xf>
    <xf numFmtId="0" fontId="5" fillId="0" borderId="41" xfId="60" applyFont="1" applyBorder="1" applyAlignment="1">
      <alignment horizontal="center"/>
      <protection/>
    </xf>
    <xf numFmtId="0" fontId="12" fillId="0" borderId="0" xfId="60" applyFont="1" applyFill="1" applyAlignment="1">
      <alignment horizontal="center"/>
      <protection/>
    </xf>
    <xf numFmtId="0" fontId="9" fillId="0" borderId="0" xfId="60" applyFont="1" applyAlignment="1">
      <alignment horizontal="center"/>
      <protection/>
    </xf>
    <xf numFmtId="0" fontId="6" fillId="0" borderId="0" xfId="60" applyFont="1" applyAlignment="1" applyProtection="1">
      <alignment horizontal="left" vertical="center"/>
      <protection/>
    </xf>
    <xf numFmtId="0" fontId="6" fillId="0" borderId="0" xfId="60" applyFont="1" applyBorder="1" applyAlignment="1" applyProtection="1">
      <alignment horizontal="center" vertical="center"/>
      <protection/>
    </xf>
    <xf numFmtId="0" fontId="10" fillId="0" borderId="0" xfId="60" applyFont="1" applyFill="1" applyBorder="1" applyAlignment="1" applyProtection="1">
      <alignment horizontal="center" vertical="center"/>
      <protection/>
    </xf>
    <xf numFmtId="0" fontId="10" fillId="0" borderId="30" xfId="60" applyFont="1" applyFill="1" applyBorder="1" applyAlignment="1" applyProtection="1">
      <alignment horizontal="center" vertical="center"/>
      <protection locked="0"/>
    </xf>
    <xf numFmtId="0" fontId="10" fillId="0" borderId="0" xfId="60" applyFont="1" applyFill="1" applyBorder="1" applyAlignment="1" applyProtection="1">
      <alignment horizontal="center" vertical="center"/>
      <protection locked="0"/>
    </xf>
    <xf numFmtId="0" fontId="10" fillId="0" borderId="31" xfId="60" applyFont="1" applyFill="1" applyBorder="1" applyAlignment="1" applyProtection="1">
      <alignment vertical="center"/>
      <protection locked="0"/>
    </xf>
    <xf numFmtId="20" fontId="10" fillId="0" borderId="30" xfId="60" applyNumberFormat="1" applyFont="1" applyFill="1" applyBorder="1" applyAlignment="1" applyProtection="1">
      <alignment horizontal="center" vertical="center"/>
      <protection locked="0"/>
    </xf>
    <xf numFmtId="20" fontId="10" fillId="0" borderId="0" xfId="60" applyNumberFormat="1" applyFont="1" applyFill="1" applyBorder="1" applyAlignment="1" applyProtection="1">
      <alignment horizontal="center" vertical="center"/>
      <protection/>
    </xf>
    <xf numFmtId="0" fontId="10" fillId="0" borderId="42" xfId="60" applyFont="1" applyFill="1" applyBorder="1" applyAlignment="1" applyProtection="1">
      <alignment horizontal="center" vertical="center"/>
      <protection/>
    </xf>
    <xf numFmtId="0" fontId="10" fillId="0" borderId="43" xfId="60" applyFont="1" applyFill="1" applyBorder="1" applyAlignment="1" applyProtection="1">
      <alignment horizontal="center" vertical="center"/>
      <protection locked="0"/>
    </xf>
    <xf numFmtId="0" fontId="10" fillId="0" borderId="42" xfId="60" applyFont="1" applyFill="1" applyBorder="1" applyAlignment="1" applyProtection="1">
      <alignment horizontal="center" vertical="center"/>
      <protection locked="0"/>
    </xf>
    <xf numFmtId="0" fontId="10" fillId="0" borderId="44" xfId="60" applyFont="1" applyFill="1" applyBorder="1" applyAlignment="1" applyProtection="1">
      <alignment vertical="center"/>
      <protection locked="0"/>
    </xf>
    <xf numFmtId="20" fontId="10" fillId="0" borderId="45" xfId="60" applyNumberFormat="1" applyFont="1" applyFill="1" applyBorder="1" applyAlignment="1" applyProtection="1">
      <alignment horizontal="center" vertical="center"/>
      <protection locked="0"/>
    </xf>
    <xf numFmtId="20" fontId="10" fillId="0" borderId="46" xfId="60" applyNumberFormat="1" applyFont="1" applyFill="1" applyBorder="1" applyAlignment="1" applyProtection="1">
      <alignment horizontal="center" vertical="center"/>
      <protection locked="0"/>
    </xf>
    <xf numFmtId="0" fontId="10" fillId="0" borderId="46" xfId="60" applyFont="1" applyFill="1" applyBorder="1" applyAlignment="1" applyProtection="1">
      <alignment horizontal="center" vertical="center"/>
      <protection/>
    </xf>
    <xf numFmtId="20" fontId="10" fillId="0" borderId="46" xfId="60" applyNumberFormat="1" applyFont="1" applyFill="1" applyBorder="1" applyAlignment="1" applyProtection="1">
      <alignment horizontal="center" vertical="center"/>
      <protection/>
    </xf>
    <xf numFmtId="0" fontId="10" fillId="0" borderId="45" xfId="60" applyFont="1" applyFill="1" applyBorder="1" applyAlignment="1" applyProtection="1">
      <alignment horizontal="center" vertical="center"/>
      <protection locked="0"/>
    </xf>
    <xf numFmtId="0" fontId="10" fillId="0" borderId="46" xfId="60" applyFont="1" applyFill="1" applyBorder="1" applyAlignment="1" applyProtection="1">
      <alignment horizontal="center" vertical="center"/>
      <protection locked="0"/>
    </xf>
    <xf numFmtId="0" fontId="10" fillId="0" borderId="47" xfId="60" applyFont="1" applyFill="1" applyBorder="1" applyAlignment="1" applyProtection="1">
      <alignment vertical="center"/>
      <protection locked="0"/>
    </xf>
    <xf numFmtId="0" fontId="5" fillId="0" borderId="43" xfId="60" applyFont="1" applyFill="1" applyBorder="1" applyAlignment="1" applyProtection="1">
      <alignment vertical="center"/>
      <protection/>
    </xf>
    <xf numFmtId="0" fontId="5" fillId="0" borderId="0" xfId="60" applyFont="1" applyFill="1" applyAlignment="1" applyProtection="1">
      <alignment vertical="center"/>
      <protection/>
    </xf>
    <xf numFmtId="20" fontId="10" fillId="0" borderId="0" xfId="60" applyNumberFormat="1" applyFont="1" applyFill="1" applyBorder="1" applyAlignment="1" applyProtection="1">
      <alignment horizontal="center" vertical="center"/>
      <protection locked="0"/>
    </xf>
    <xf numFmtId="0" fontId="10" fillId="0" borderId="45" xfId="60" applyFont="1" applyFill="1" applyBorder="1" applyAlignment="1" applyProtection="1">
      <alignment horizontal="center" vertical="center"/>
      <protection/>
    </xf>
    <xf numFmtId="0" fontId="10" fillId="0" borderId="43" xfId="60" applyFont="1" applyFill="1" applyBorder="1" applyAlignment="1" applyProtection="1">
      <alignment horizontal="left" vertical="center"/>
      <protection locked="0"/>
    </xf>
    <xf numFmtId="0" fontId="10" fillId="0" borderId="42" xfId="60" applyFont="1" applyFill="1" applyBorder="1" applyAlignment="1" applyProtection="1">
      <alignment horizontal="left" vertical="center"/>
      <protection locked="0"/>
    </xf>
    <xf numFmtId="0" fontId="10" fillId="0" borderId="44" xfId="60" applyFont="1" applyFill="1" applyBorder="1" applyAlignment="1" applyProtection="1">
      <alignment horizontal="left" vertical="center"/>
      <protection locked="0"/>
    </xf>
    <xf numFmtId="0" fontId="10" fillId="0" borderId="30" xfId="60" applyFont="1" applyFill="1" applyBorder="1" applyAlignment="1" applyProtection="1">
      <alignment horizontal="left" vertical="center"/>
      <protection locked="0"/>
    </xf>
    <xf numFmtId="0" fontId="10" fillId="0" borderId="34" xfId="60" applyFont="1" applyFill="1" applyBorder="1" applyAlignment="1" applyProtection="1">
      <alignment horizontal="center" vertical="center"/>
      <protection/>
    </xf>
    <xf numFmtId="0" fontId="10" fillId="0" borderId="32" xfId="60" applyFont="1" applyFill="1" applyBorder="1" applyAlignment="1" applyProtection="1">
      <alignment horizontal="center" vertical="center"/>
      <protection locked="0"/>
    </xf>
    <xf numFmtId="0" fontId="10" fillId="0" borderId="34" xfId="60" applyFont="1" applyFill="1" applyBorder="1" applyAlignment="1" applyProtection="1">
      <alignment horizontal="center" vertical="center"/>
      <protection locked="0"/>
    </xf>
    <xf numFmtId="0" fontId="10" fillId="0" borderId="33" xfId="60" applyFont="1" applyFill="1" applyBorder="1" applyAlignment="1" applyProtection="1">
      <alignment vertical="center"/>
      <protection locked="0"/>
    </xf>
    <xf numFmtId="0" fontId="9" fillId="0" borderId="0" xfId="60" applyFont="1" applyFill="1" applyBorder="1" applyAlignment="1" applyProtection="1">
      <alignment horizontal="center" vertical="center"/>
      <protection/>
    </xf>
    <xf numFmtId="0" fontId="10" fillId="0" borderId="0" xfId="60" applyFont="1" applyFill="1" applyBorder="1" applyAlignment="1" applyProtection="1">
      <alignment vertical="center"/>
      <protection locked="0"/>
    </xf>
    <xf numFmtId="0" fontId="5" fillId="0" borderId="0" xfId="60" applyFont="1" applyBorder="1" applyAlignment="1" applyProtection="1">
      <alignment vertical="center"/>
      <protection/>
    </xf>
    <xf numFmtId="0" fontId="5" fillId="0" borderId="0" xfId="65" applyFont="1" applyAlignment="1" applyProtection="1">
      <alignment vertical="center"/>
      <protection/>
    </xf>
    <xf numFmtId="0" fontId="6" fillId="0" borderId="0" xfId="65" applyFont="1" applyAlignment="1" applyProtection="1">
      <alignment horizontal="left" vertical="center"/>
      <protection/>
    </xf>
    <xf numFmtId="0" fontId="6" fillId="0" borderId="0" xfId="65" applyFont="1" applyBorder="1" applyAlignment="1" applyProtection="1">
      <alignment horizontal="center" vertical="center"/>
      <protection/>
    </xf>
    <xf numFmtId="0" fontId="10" fillId="0" borderId="0" xfId="65" applyFont="1" applyFill="1" applyBorder="1" applyAlignment="1" applyProtection="1">
      <alignment horizontal="center" vertical="center"/>
      <protection/>
    </xf>
    <xf numFmtId="0" fontId="10" fillId="0" borderId="30" xfId="65" applyFont="1" applyFill="1" applyBorder="1" applyAlignment="1" applyProtection="1">
      <alignment horizontal="center" vertical="center"/>
      <protection locked="0"/>
    </xf>
    <xf numFmtId="0" fontId="10" fillId="0" borderId="0" xfId="65" applyFont="1" applyFill="1" applyBorder="1" applyAlignment="1" applyProtection="1">
      <alignment horizontal="center" vertical="center"/>
      <protection locked="0"/>
    </xf>
    <xf numFmtId="0" fontId="10" fillId="0" borderId="0" xfId="65" applyFont="1" applyBorder="1" applyAlignment="1" applyProtection="1">
      <alignment vertical="center"/>
      <protection locked="0"/>
    </xf>
    <xf numFmtId="0" fontId="10" fillId="0" borderId="31" xfId="65" applyFont="1" applyBorder="1" applyAlignment="1" applyProtection="1">
      <alignment vertical="center"/>
      <protection locked="0"/>
    </xf>
    <xf numFmtId="20" fontId="10" fillId="0" borderId="30" xfId="65" applyNumberFormat="1" applyFont="1" applyFill="1" applyBorder="1" applyAlignment="1" applyProtection="1">
      <alignment horizontal="center" vertical="center"/>
      <protection locked="0"/>
    </xf>
    <xf numFmtId="20" fontId="10" fillId="0" borderId="0" xfId="65" applyNumberFormat="1" applyFont="1" applyFill="1" applyBorder="1" applyAlignment="1" applyProtection="1">
      <alignment horizontal="center" vertical="center"/>
      <protection/>
    </xf>
    <xf numFmtId="0" fontId="10" fillId="0" borderId="42" xfId="65" applyFont="1" applyFill="1" applyBorder="1" applyAlignment="1" applyProtection="1">
      <alignment horizontal="center" vertical="center"/>
      <protection/>
    </xf>
    <xf numFmtId="0" fontId="10" fillId="0" borderId="43" xfId="65" applyFont="1" applyFill="1" applyBorder="1" applyAlignment="1" applyProtection="1">
      <alignment horizontal="center" vertical="center"/>
      <protection locked="0"/>
    </xf>
    <xf numFmtId="0" fontId="10" fillId="0" borderId="42" xfId="65" applyFont="1" applyFill="1" applyBorder="1" applyAlignment="1" applyProtection="1">
      <alignment horizontal="center" vertical="center"/>
      <protection locked="0"/>
    </xf>
    <xf numFmtId="0" fontId="10" fillId="0" borderId="42" xfId="65" applyFont="1" applyBorder="1" applyAlignment="1" applyProtection="1">
      <alignment vertical="center"/>
      <protection locked="0"/>
    </xf>
    <xf numFmtId="0" fontId="10" fillId="0" borderId="44" xfId="65" applyFont="1" applyBorder="1" applyAlignment="1" applyProtection="1">
      <alignment vertical="center"/>
      <protection locked="0"/>
    </xf>
    <xf numFmtId="20" fontId="10" fillId="0" borderId="45" xfId="65" applyNumberFormat="1" applyFont="1" applyFill="1" applyBorder="1" applyAlignment="1" applyProtection="1">
      <alignment horizontal="center" vertical="center"/>
      <protection locked="0"/>
    </xf>
    <xf numFmtId="20" fontId="10" fillId="0" borderId="46" xfId="65" applyNumberFormat="1"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xf>
    <xf numFmtId="20" fontId="10" fillId="0" borderId="46" xfId="65" applyNumberFormat="1" applyFont="1" applyFill="1" applyBorder="1" applyAlignment="1" applyProtection="1">
      <alignment horizontal="center" vertical="center"/>
      <protection/>
    </xf>
    <xf numFmtId="0" fontId="10" fillId="0" borderId="45" xfId="65"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0" fillId="0" borderId="46" xfId="65" applyFont="1" applyBorder="1" applyAlignment="1" applyProtection="1">
      <alignment vertical="center"/>
      <protection locked="0"/>
    </xf>
    <xf numFmtId="0" fontId="10" fillId="0" borderId="47" xfId="65" applyFont="1" applyBorder="1" applyAlignment="1" applyProtection="1">
      <alignment vertical="center"/>
      <protection locked="0"/>
    </xf>
    <xf numFmtId="0" fontId="7" fillId="0" borderId="0" xfId="65" applyFont="1" applyAlignment="1" applyProtection="1">
      <alignment vertical="center"/>
      <protection/>
    </xf>
    <xf numFmtId="20" fontId="10" fillId="0" borderId="0" xfId="65" applyNumberFormat="1"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xf>
    <xf numFmtId="0" fontId="10" fillId="0" borderId="43" xfId="65" applyFont="1" applyFill="1" applyBorder="1" applyAlignment="1" applyProtection="1">
      <alignment horizontal="left" vertical="center"/>
      <protection locked="0"/>
    </xf>
    <xf numFmtId="0" fontId="10" fillId="0" borderId="42" xfId="65" applyFont="1" applyFill="1" applyBorder="1" applyAlignment="1" applyProtection="1">
      <alignment horizontal="left" vertical="center"/>
      <protection locked="0"/>
    </xf>
    <xf numFmtId="0" fontId="10" fillId="0" borderId="44" xfId="65" applyFont="1" applyFill="1" applyBorder="1" applyAlignment="1" applyProtection="1">
      <alignment horizontal="left" vertical="center"/>
      <protection locked="0"/>
    </xf>
    <xf numFmtId="0" fontId="10" fillId="0" borderId="30" xfId="65" applyFont="1" applyFill="1" applyBorder="1" applyAlignment="1" applyProtection="1">
      <alignment horizontal="left" vertical="center"/>
      <protection locked="0"/>
    </xf>
    <xf numFmtId="0" fontId="10" fillId="0" borderId="34" xfId="65" applyFont="1" applyFill="1" applyBorder="1" applyAlignment="1" applyProtection="1">
      <alignment horizontal="center" vertical="center"/>
      <protection/>
    </xf>
    <xf numFmtId="0" fontId="10" fillId="0" borderId="32"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0" fillId="0" borderId="34" xfId="65" applyFont="1" applyBorder="1" applyAlignment="1" applyProtection="1">
      <alignment vertical="center"/>
      <protection locked="0"/>
    </xf>
    <xf numFmtId="0" fontId="10" fillId="0" borderId="33" xfId="65" applyFont="1" applyBorder="1" applyAlignment="1" applyProtection="1">
      <alignment vertical="center"/>
      <protection locked="0"/>
    </xf>
    <xf numFmtId="0" fontId="9" fillId="0" borderId="0" xfId="65" applyFont="1" applyFill="1" applyBorder="1" applyAlignment="1" applyProtection="1">
      <alignment horizontal="center" vertical="center"/>
      <protection/>
    </xf>
    <xf numFmtId="0" fontId="6" fillId="0" borderId="34" xfId="65" applyFont="1" applyBorder="1" applyAlignment="1" applyProtection="1">
      <alignment horizontal="center" vertical="center"/>
      <protection/>
    </xf>
    <xf numFmtId="0" fontId="5" fillId="0" borderId="0" xfId="65" applyFont="1" applyBorder="1" applyAlignment="1" applyProtection="1">
      <alignment vertical="center"/>
      <protection/>
    </xf>
    <xf numFmtId="0" fontId="0" fillId="0" borderId="0" xfId="66">
      <alignment/>
      <protection/>
    </xf>
    <xf numFmtId="0" fontId="13" fillId="0" borderId="0" xfId="60" applyFont="1">
      <alignment/>
      <protection/>
    </xf>
    <xf numFmtId="0" fontId="0" fillId="0" borderId="0" xfId="60">
      <alignment/>
      <protection/>
    </xf>
    <xf numFmtId="0" fontId="14" fillId="0" borderId="0" xfId="60" applyFont="1">
      <alignment/>
      <protection/>
    </xf>
    <xf numFmtId="0" fontId="15" fillId="0" borderId="0" xfId="60" applyFont="1">
      <alignment/>
      <protection/>
    </xf>
    <xf numFmtId="0" fontId="49" fillId="0" borderId="0" xfId="67">
      <alignment vertical="center"/>
      <protection/>
    </xf>
    <xf numFmtId="0" fontId="67" fillId="0" borderId="0" xfId="67" applyFont="1">
      <alignment vertical="center"/>
      <protection/>
    </xf>
    <xf numFmtId="0" fontId="6" fillId="0" borderId="48" xfId="64" applyFont="1" applyBorder="1" applyAlignment="1" applyProtection="1">
      <alignment horizontal="center" vertical="center"/>
      <protection/>
    </xf>
    <xf numFmtId="0" fontId="6" fillId="33" borderId="49" xfId="64" applyFont="1" applyFill="1" applyBorder="1" applyAlignment="1" applyProtection="1">
      <alignment horizontal="center" vertical="center"/>
      <protection locked="0"/>
    </xf>
    <xf numFmtId="0" fontId="6" fillId="0" borderId="50" xfId="64" applyFont="1" applyBorder="1" applyAlignment="1" applyProtection="1">
      <alignment horizontal="center" vertical="center"/>
      <protection/>
    </xf>
    <xf numFmtId="0" fontId="6" fillId="0" borderId="51" xfId="64" applyFont="1" applyBorder="1" applyAlignment="1" applyProtection="1">
      <alignment horizontal="center" vertical="center"/>
      <protection/>
    </xf>
    <xf numFmtId="0" fontId="6" fillId="33" borderId="52" xfId="64" applyFont="1" applyFill="1" applyBorder="1" applyAlignment="1" applyProtection="1">
      <alignment horizontal="center" vertical="center"/>
      <protection locked="0"/>
    </xf>
    <xf numFmtId="0" fontId="5" fillId="34" borderId="53" xfId="64" applyFont="1" applyFill="1" applyBorder="1" applyAlignment="1" applyProtection="1">
      <alignment horizontal="center" vertical="center" shrinkToFit="1"/>
      <protection locked="0"/>
    </xf>
    <xf numFmtId="0" fontId="6" fillId="0" borderId="54" xfId="64" applyFont="1" applyBorder="1" applyAlignment="1" applyProtection="1">
      <alignment horizontal="center" vertical="center"/>
      <protection/>
    </xf>
    <xf numFmtId="0" fontId="6" fillId="0" borderId="55" xfId="64" applyFont="1" applyBorder="1" applyAlignment="1" applyProtection="1">
      <alignment horizontal="center" vertical="center"/>
      <protection/>
    </xf>
    <xf numFmtId="0" fontId="6" fillId="0" borderId="56" xfId="64" applyFont="1" applyBorder="1" applyAlignment="1" applyProtection="1">
      <alignment horizontal="center" vertical="center"/>
      <protection/>
    </xf>
    <xf numFmtId="0" fontId="6" fillId="0" borderId="57" xfId="64" applyFont="1" applyBorder="1" applyAlignment="1" applyProtection="1">
      <alignment horizontal="center" vertical="center"/>
      <protection/>
    </xf>
    <xf numFmtId="0" fontId="6" fillId="0" borderId="58" xfId="64" applyFont="1" applyBorder="1" applyAlignment="1" applyProtection="1">
      <alignment horizontal="center" vertical="center"/>
      <protection/>
    </xf>
    <xf numFmtId="0" fontId="5" fillId="33" borderId="59" xfId="64" applyFont="1" applyFill="1" applyBorder="1" applyAlignment="1" applyProtection="1">
      <alignment horizontal="center" vertical="center" shrinkToFit="1"/>
      <protection locked="0"/>
    </xf>
    <xf numFmtId="0" fontId="5" fillId="33" borderId="60" xfId="64" applyFont="1" applyFill="1" applyBorder="1" applyAlignment="1" applyProtection="1">
      <alignment horizontal="center" vertical="center" shrinkToFit="1"/>
      <protection locked="0"/>
    </xf>
    <xf numFmtId="0" fontId="6" fillId="33" borderId="61" xfId="64" applyFont="1" applyFill="1" applyBorder="1" applyAlignment="1" applyProtection="1">
      <alignment horizontal="center" vertical="center"/>
      <protection locked="0"/>
    </xf>
    <xf numFmtId="0" fontId="6" fillId="0" borderId="62" xfId="64" applyFont="1" applyBorder="1" applyAlignment="1" applyProtection="1">
      <alignment horizontal="center" vertical="center"/>
      <protection/>
    </xf>
    <xf numFmtId="0" fontId="6" fillId="0" borderId="63" xfId="64" applyFont="1" applyBorder="1" applyAlignment="1" applyProtection="1">
      <alignment horizontal="center" vertical="center"/>
      <protection/>
    </xf>
    <xf numFmtId="0" fontId="6" fillId="0" borderId="64" xfId="64" applyFont="1" applyBorder="1" applyAlignment="1" applyProtection="1">
      <alignment horizontal="center" vertical="center"/>
      <protection/>
    </xf>
    <xf numFmtId="0" fontId="6" fillId="33" borderId="63" xfId="64" applyFont="1" applyFill="1" applyBorder="1" applyAlignment="1" applyProtection="1">
      <alignment horizontal="center" vertical="center"/>
      <protection locked="0"/>
    </xf>
    <xf numFmtId="0" fontId="6" fillId="33" borderId="65" xfId="64" applyFont="1" applyFill="1" applyBorder="1" applyAlignment="1" applyProtection="1">
      <alignment horizontal="center" vertical="center"/>
      <protection locked="0"/>
    </xf>
    <xf numFmtId="0" fontId="6" fillId="0" borderId="61" xfId="64" applyFont="1" applyBorder="1" applyAlignment="1" applyProtection="1">
      <alignment horizontal="center" vertical="center"/>
      <protection/>
    </xf>
    <xf numFmtId="0" fontId="5" fillId="33" borderId="66" xfId="64" applyFont="1" applyFill="1" applyBorder="1" applyAlignment="1" applyProtection="1">
      <alignment horizontal="center" vertical="center" shrinkToFit="1"/>
      <protection locked="0"/>
    </xf>
    <xf numFmtId="0" fontId="6" fillId="0" borderId="67" xfId="64" applyFont="1" applyBorder="1" applyAlignment="1" applyProtection="1">
      <alignment horizontal="center" vertical="center"/>
      <protection/>
    </xf>
    <xf numFmtId="0" fontId="6" fillId="33" borderId="68" xfId="64" applyFont="1" applyFill="1" applyBorder="1" applyAlignment="1" applyProtection="1">
      <alignment horizontal="center" vertical="center"/>
      <protection locked="0"/>
    </xf>
    <xf numFmtId="0" fontId="6" fillId="0" borderId="38" xfId="64" applyFont="1" applyBorder="1" applyAlignment="1" applyProtection="1">
      <alignment horizontal="center" vertical="center"/>
      <protection/>
    </xf>
    <xf numFmtId="0" fontId="6" fillId="33" borderId="69" xfId="64" applyFont="1" applyFill="1" applyBorder="1" applyAlignment="1" applyProtection="1">
      <alignment horizontal="center" vertical="center"/>
      <protection locked="0"/>
    </xf>
    <xf numFmtId="0" fontId="6" fillId="33" borderId="70" xfId="64" applyFont="1" applyFill="1" applyBorder="1" applyAlignment="1" applyProtection="1">
      <alignment horizontal="center" vertical="center"/>
      <protection locked="0"/>
    </xf>
    <xf numFmtId="0" fontId="6" fillId="0" borderId="59" xfId="64" applyFont="1" applyBorder="1" applyAlignment="1" applyProtection="1">
      <alignment horizontal="center" vertical="center"/>
      <protection/>
    </xf>
    <xf numFmtId="0" fontId="6" fillId="0" borderId="71" xfId="64" applyFont="1" applyBorder="1" applyAlignment="1" applyProtection="1">
      <alignment horizontal="center" vertical="center"/>
      <protection/>
    </xf>
    <xf numFmtId="0" fontId="6" fillId="33" borderId="72" xfId="64" applyFont="1" applyFill="1" applyBorder="1" applyAlignment="1" applyProtection="1">
      <alignment horizontal="center" vertical="center"/>
      <protection locked="0"/>
    </xf>
    <xf numFmtId="0" fontId="5" fillId="0" borderId="73" xfId="64" applyFont="1" applyBorder="1" applyAlignment="1" applyProtection="1">
      <alignment horizontal="center" vertical="center" shrinkToFit="1"/>
      <protection/>
    </xf>
    <xf numFmtId="0" fontId="5" fillId="0" borderId="74" xfId="64" applyFont="1" applyBorder="1" applyAlignment="1" applyProtection="1">
      <alignment horizontal="center" vertical="center" shrinkToFit="1"/>
      <protection/>
    </xf>
    <xf numFmtId="0" fontId="5" fillId="0" borderId="75" xfId="64" applyFont="1" applyBorder="1" applyAlignment="1" applyProtection="1">
      <alignment horizontal="center" vertical="center"/>
      <protection locked="0"/>
    </xf>
    <xf numFmtId="0" fontId="5" fillId="0" borderId="76" xfId="64" applyFont="1" applyBorder="1" applyAlignment="1" applyProtection="1">
      <alignment horizontal="center" vertical="center" shrinkToFit="1"/>
      <protection/>
    </xf>
    <xf numFmtId="0" fontId="5" fillId="0" borderId="77" xfId="64" applyFont="1" applyBorder="1" applyAlignment="1" applyProtection="1">
      <alignment horizontal="center" vertical="center" shrinkToFit="1"/>
      <protection/>
    </xf>
    <xf numFmtId="0" fontId="5" fillId="0" borderId="78" xfId="64" applyFont="1" applyBorder="1" applyAlignment="1" applyProtection="1">
      <alignment horizontal="center" vertical="center"/>
      <protection/>
    </xf>
    <xf numFmtId="0" fontId="5" fillId="0" borderId="79" xfId="64" applyFont="1" applyBorder="1" applyAlignment="1" applyProtection="1">
      <alignment horizontal="center" vertical="center"/>
      <protection/>
    </xf>
    <xf numFmtId="0" fontId="5" fillId="0" borderId="75" xfId="64" applyFont="1" applyBorder="1" applyAlignment="1" applyProtection="1">
      <alignment horizontal="center" vertical="center"/>
      <protection/>
    </xf>
    <xf numFmtId="0" fontId="5" fillId="33" borderId="53" xfId="64" applyFont="1" applyFill="1" applyBorder="1" applyAlignment="1" applyProtection="1">
      <alignment horizontal="center" vertical="center" shrinkToFit="1"/>
      <protection locked="0"/>
    </xf>
    <xf numFmtId="0" fontId="6" fillId="0" borderId="0" xfId="64" applyFont="1" applyBorder="1" applyAlignment="1" applyProtection="1">
      <alignment horizontal="left" vertical="center"/>
      <protection locked="0"/>
    </xf>
    <xf numFmtId="0" fontId="6" fillId="0" borderId="34" xfId="64" applyFont="1" applyBorder="1" applyAlignment="1" applyProtection="1">
      <alignment horizontal="center" vertical="center" shrinkToFit="1"/>
      <protection locked="0"/>
    </xf>
    <xf numFmtId="0" fontId="6" fillId="0" borderId="0" xfId="64" applyFont="1" applyBorder="1" applyAlignment="1" applyProtection="1">
      <alignment horizontal="left" vertical="center" shrinkToFit="1"/>
      <protection locked="0"/>
    </xf>
    <xf numFmtId="0" fontId="5" fillId="35" borderId="60" xfId="64" applyFont="1" applyFill="1" applyBorder="1" applyAlignment="1" applyProtection="1">
      <alignment horizontal="center" vertical="center" shrinkToFit="1"/>
      <protection locked="0"/>
    </xf>
    <xf numFmtId="0" fontId="5" fillId="0" borderId="80" xfId="64" applyFont="1" applyBorder="1" applyAlignment="1" applyProtection="1">
      <alignment horizontal="center" vertical="center" shrinkToFit="1"/>
      <protection/>
    </xf>
    <xf numFmtId="0" fontId="5" fillId="0" borderId="34" xfId="64" applyFont="1" applyBorder="1" applyAlignment="1" applyProtection="1">
      <alignment horizontal="center" vertical="center" shrinkToFit="1"/>
      <protection/>
    </xf>
    <xf numFmtId="0" fontId="5" fillId="0" borderId="81" xfId="64" applyFont="1" applyBorder="1" applyAlignment="1" applyProtection="1">
      <alignment horizontal="center" vertical="center" shrinkToFit="1"/>
      <protection/>
    </xf>
    <xf numFmtId="0" fontId="5" fillId="0" borderId="30" xfId="64" applyFont="1" applyBorder="1" applyAlignment="1" applyProtection="1">
      <alignment horizontal="center" vertical="center"/>
      <protection locked="0"/>
    </xf>
    <xf numFmtId="56" fontId="6" fillId="33" borderId="0" xfId="64" applyNumberFormat="1" applyFont="1" applyFill="1" applyBorder="1" applyAlignment="1" applyProtection="1">
      <alignment horizontal="center" vertical="center"/>
      <protection locked="0"/>
    </xf>
    <xf numFmtId="176" fontId="6" fillId="0" borderId="0" xfId="64" applyNumberFormat="1" applyFont="1" applyBorder="1" applyAlignment="1" applyProtection="1">
      <alignment horizontal="center" vertical="center"/>
      <protection/>
    </xf>
    <xf numFmtId="0" fontId="6" fillId="0" borderId="48" xfId="60" applyFont="1" applyBorder="1" applyAlignment="1" applyProtection="1">
      <alignment horizontal="center" vertical="center"/>
      <protection/>
    </xf>
    <xf numFmtId="0" fontId="6" fillId="33" borderId="49" xfId="60" applyFont="1" applyFill="1" applyBorder="1" applyAlignment="1" applyProtection="1">
      <alignment horizontal="center" vertical="center"/>
      <protection locked="0"/>
    </xf>
    <xf numFmtId="0" fontId="6" fillId="0" borderId="50" xfId="60" applyFont="1" applyBorder="1" applyAlignment="1" applyProtection="1">
      <alignment horizontal="center" vertical="center"/>
      <protection/>
    </xf>
    <xf numFmtId="0" fontId="6" fillId="0" borderId="51" xfId="60" applyFont="1" applyBorder="1" applyAlignment="1" applyProtection="1">
      <alignment horizontal="center" vertical="center"/>
      <protection/>
    </xf>
    <xf numFmtId="0" fontId="6" fillId="33" borderId="52" xfId="60" applyFont="1" applyFill="1" applyBorder="1" applyAlignment="1" applyProtection="1">
      <alignment horizontal="center" vertical="center"/>
      <protection locked="0"/>
    </xf>
    <xf numFmtId="0" fontId="5" fillId="33" borderId="32" xfId="60" applyFont="1" applyFill="1" applyBorder="1" applyAlignment="1" applyProtection="1">
      <alignment horizontal="center" vertical="center" shrinkToFit="1"/>
      <protection locked="0"/>
    </xf>
    <xf numFmtId="0" fontId="5" fillId="33" borderId="34" xfId="60" applyFont="1" applyFill="1" applyBorder="1" applyAlignment="1" applyProtection="1">
      <alignment horizontal="center" vertical="center" shrinkToFit="1"/>
      <protection locked="0"/>
    </xf>
    <xf numFmtId="0" fontId="5" fillId="33" borderId="81" xfId="60" applyFont="1" applyFill="1" applyBorder="1" applyAlignment="1" applyProtection="1">
      <alignment horizontal="center" vertical="center" shrinkToFit="1"/>
      <protection locked="0"/>
    </xf>
    <xf numFmtId="0" fontId="6" fillId="0" borderId="54" xfId="60" applyFont="1" applyBorder="1" applyAlignment="1" applyProtection="1">
      <alignment horizontal="center" vertical="center"/>
      <protection/>
    </xf>
    <xf numFmtId="0" fontId="6" fillId="0" borderId="55" xfId="60" applyFont="1" applyBorder="1" applyAlignment="1" applyProtection="1">
      <alignment horizontal="center" vertical="center"/>
      <protection/>
    </xf>
    <xf numFmtId="0" fontId="6" fillId="0" borderId="56" xfId="60" applyFont="1" applyBorder="1" applyAlignment="1" applyProtection="1">
      <alignment horizontal="center" vertical="center"/>
      <protection/>
    </xf>
    <xf numFmtId="0" fontId="6" fillId="0" borderId="57" xfId="60" applyFont="1" applyBorder="1" applyAlignment="1" applyProtection="1">
      <alignment horizontal="center" vertical="center"/>
      <protection/>
    </xf>
    <xf numFmtId="0" fontId="6" fillId="0" borderId="58" xfId="60" applyFont="1" applyBorder="1" applyAlignment="1" applyProtection="1">
      <alignment horizontal="center" vertical="center"/>
      <protection/>
    </xf>
    <xf numFmtId="0" fontId="5" fillId="33" borderId="59" xfId="60" applyFont="1" applyFill="1" applyBorder="1" applyAlignment="1" applyProtection="1">
      <alignment horizontal="center" vertical="center" shrinkToFit="1"/>
      <protection locked="0"/>
    </xf>
    <xf numFmtId="0" fontId="5" fillId="33" borderId="82" xfId="60" applyFont="1" applyFill="1" applyBorder="1" applyAlignment="1" applyProtection="1">
      <alignment horizontal="center" vertical="center" shrinkToFit="1"/>
      <protection locked="0"/>
    </xf>
    <xf numFmtId="0" fontId="5" fillId="33" borderId="83" xfId="60" applyFont="1" applyFill="1" applyBorder="1" applyAlignment="1" applyProtection="1">
      <alignment horizontal="center" vertical="center" shrinkToFit="1"/>
      <protection locked="0"/>
    </xf>
    <xf numFmtId="0" fontId="5" fillId="33" borderId="84" xfId="60" applyFont="1" applyFill="1" applyBorder="1" applyAlignment="1" applyProtection="1">
      <alignment horizontal="center" vertical="center" shrinkToFit="1"/>
      <protection locked="0"/>
    </xf>
    <xf numFmtId="0" fontId="6" fillId="33" borderId="61" xfId="60" applyFont="1" applyFill="1" applyBorder="1" applyAlignment="1" applyProtection="1">
      <alignment horizontal="center" vertical="center"/>
      <protection locked="0"/>
    </xf>
    <xf numFmtId="0" fontId="6" fillId="0" borderId="62" xfId="60" applyFont="1" applyBorder="1" applyAlignment="1" applyProtection="1">
      <alignment horizontal="center" vertical="center"/>
      <protection/>
    </xf>
    <xf numFmtId="0" fontId="6" fillId="0" borderId="63" xfId="60" applyFont="1" applyBorder="1" applyAlignment="1" applyProtection="1">
      <alignment horizontal="center" vertical="center"/>
      <protection/>
    </xf>
    <xf numFmtId="0" fontId="6" fillId="0" borderId="64" xfId="60" applyFont="1" applyBorder="1" applyAlignment="1" applyProtection="1">
      <alignment horizontal="center" vertical="center"/>
      <protection/>
    </xf>
    <xf numFmtId="0" fontId="6" fillId="33" borderId="63" xfId="60" applyFont="1" applyFill="1" applyBorder="1" applyAlignment="1" applyProtection="1">
      <alignment horizontal="center" vertical="center"/>
      <protection locked="0"/>
    </xf>
    <xf numFmtId="0" fontId="6" fillId="33" borderId="65" xfId="60" applyFont="1" applyFill="1" applyBorder="1" applyAlignment="1" applyProtection="1">
      <alignment horizontal="center" vertical="center"/>
      <protection locked="0"/>
    </xf>
    <xf numFmtId="0" fontId="5" fillId="36" borderId="59" xfId="60" applyFont="1" applyFill="1" applyBorder="1" applyAlignment="1" applyProtection="1">
      <alignment horizontal="center" vertical="center" shrinkToFit="1"/>
      <protection locked="0"/>
    </xf>
    <xf numFmtId="0" fontId="5" fillId="33" borderId="60" xfId="60" applyFont="1" applyFill="1" applyBorder="1" applyAlignment="1" applyProtection="1">
      <alignment horizontal="center" vertical="center" shrinkToFit="1"/>
      <protection locked="0"/>
    </xf>
    <xf numFmtId="0" fontId="6" fillId="0" borderId="61" xfId="60" applyFont="1" applyBorder="1" applyAlignment="1" applyProtection="1">
      <alignment horizontal="center" vertical="center"/>
      <protection/>
    </xf>
    <xf numFmtId="0" fontId="5" fillId="33" borderId="66" xfId="60" applyFont="1" applyFill="1" applyBorder="1" applyAlignment="1" applyProtection="1">
      <alignment horizontal="center" vertical="center" shrinkToFit="1"/>
      <protection locked="0"/>
    </xf>
    <xf numFmtId="0" fontId="6" fillId="0" borderId="67" xfId="60" applyFont="1" applyBorder="1" applyAlignment="1" applyProtection="1">
      <alignment horizontal="center" vertical="center"/>
      <protection/>
    </xf>
    <xf numFmtId="0" fontId="6" fillId="33" borderId="68" xfId="60" applyFont="1" applyFill="1" applyBorder="1" applyAlignment="1" applyProtection="1">
      <alignment horizontal="center" vertical="center"/>
      <protection locked="0"/>
    </xf>
    <xf numFmtId="0" fontId="6" fillId="0" borderId="38" xfId="60" applyFont="1" applyBorder="1" applyAlignment="1" applyProtection="1">
      <alignment horizontal="center" vertical="center"/>
      <protection/>
    </xf>
    <xf numFmtId="0" fontId="6" fillId="33" borderId="69" xfId="60" applyFont="1" applyFill="1" applyBorder="1" applyAlignment="1" applyProtection="1">
      <alignment horizontal="center" vertical="center"/>
      <protection locked="0"/>
    </xf>
    <xf numFmtId="0" fontId="6" fillId="33" borderId="70" xfId="60" applyFont="1" applyFill="1" applyBorder="1" applyAlignment="1" applyProtection="1">
      <alignment horizontal="center" vertical="center"/>
      <protection locked="0"/>
    </xf>
    <xf numFmtId="0" fontId="6" fillId="0" borderId="59" xfId="60" applyFont="1" applyBorder="1" applyAlignment="1" applyProtection="1">
      <alignment horizontal="center" vertical="center"/>
      <protection/>
    </xf>
    <xf numFmtId="0" fontId="6" fillId="0" borderId="71" xfId="60" applyFont="1" applyBorder="1" applyAlignment="1" applyProtection="1">
      <alignment horizontal="center" vertical="center"/>
      <protection/>
    </xf>
    <xf numFmtId="0" fontId="6" fillId="33" borderId="72" xfId="60" applyFont="1" applyFill="1" applyBorder="1" applyAlignment="1" applyProtection="1">
      <alignment horizontal="center" vertical="center"/>
      <protection locked="0"/>
    </xf>
    <xf numFmtId="0" fontId="5" fillId="36" borderId="60" xfId="60" applyFont="1" applyFill="1" applyBorder="1" applyAlignment="1" applyProtection="1">
      <alignment horizontal="center" vertical="center" shrinkToFit="1"/>
      <protection locked="0"/>
    </xf>
    <xf numFmtId="0" fontId="5" fillId="0" borderId="73" xfId="60" applyFont="1" applyBorder="1" applyAlignment="1" applyProtection="1">
      <alignment horizontal="center" vertical="center" shrinkToFit="1"/>
      <protection/>
    </xf>
    <xf numFmtId="0" fontId="5" fillId="0" borderId="74" xfId="60" applyFont="1" applyBorder="1" applyAlignment="1" applyProtection="1">
      <alignment horizontal="center" vertical="center" shrinkToFit="1"/>
      <protection/>
    </xf>
    <xf numFmtId="0" fontId="5" fillId="0" borderId="75" xfId="60" applyFont="1" applyBorder="1" applyAlignment="1" applyProtection="1">
      <alignment horizontal="center" vertical="center"/>
      <protection locked="0"/>
    </xf>
    <xf numFmtId="0" fontId="5" fillId="0" borderId="76" xfId="60" applyFont="1" applyBorder="1" applyAlignment="1" applyProtection="1">
      <alignment horizontal="center" vertical="center" shrinkToFit="1"/>
      <protection/>
    </xf>
    <xf numFmtId="0" fontId="5" fillId="0" borderId="77" xfId="60" applyFont="1" applyBorder="1" applyAlignment="1" applyProtection="1">
      <alignment horizontal="center" vertical="center" shrinkToFit="1"/>
      <protection/>
    </xf>
    <xf numFmtId="0" fontId="5" fillId="0" borderId="78" xfId="60" applyFont="1" applyBorder="1" applyAlignment="1" applyProtection="1">
      <alignment horizontal="center" vertical="center"/>
      <protection/>
    </xf>
    <xf numFmtId="0" fontId="5" fillId="0" borderId="79" xfId="60" applyFont="1" applyBorder="1" applyAlignment="1" applyProtection="1">
      <alignment horizontal="center" vertical="center"/>
      <protection/>
    </xf>
    <xf numFmtId="0" fontId="5" fillId="0" borderId="75" xfId="60" applyFont="1" applyBorder="1" applyAlignment="1" applyProtection="1">
      <alignment horizontal="center" vertical="center"/>
      <protection/>
    </xf>
    <xf numFmtId="0" fontId="5" fillId="33" borderId="53" xfId="60" applyFont="1" applyFill="1" applyBorder="1" applyAlignment="1" applyProtection="1">
      <alignment horizontal="center" vertical="center" shrinkToFit="1"/>
      <protection locked="0"/>
    </xf>
    <xf numFmtId="0" fontId="6" fillId="0" borderId="0" xfId="60" applyFont="1" applyBorder="1" applyAlignment="1" applyProtection="1">
      <alignment horizontal="left" vertical="center"/>
      <protection locked="0"/>
    </xf>
    <xf numFmtId="0" fontId="6" fillId="0" borderId="0" xfId="60" applyFont="1" applyBorder="1" applyAlignment="1" applyProtection="1">
      <alignment horizontal="left" vertical="center" shrinkToFit="1"/>
      <protection locked="0"/>
    </xf>
    <xf numFmtId="0" fontId="6" fillId="0" borderId="34" xfId="60" applyFont="1" applyBorder="1" applyAlignment="1" applyProtection="1">
      <alignment horizontal="center" vertical="center" shrinkToFit="1"/>
      <protection locked="0"/>
    </xf>
    <xf numFmtId="0" fontId="5" fillId="33" borderId="85" xfId="60" applyFont="1" applyFill="1" applyBorder="1" applyAlignment="1" applyProtection="1">
      <alignment horizontal="center" vertical="center" shrinkToFit="1"/>
      <protection locked="0"/>
    </xf>
    <xf numFmtId="0" fontId="5" fillId="33" borderId="38" xfId="60" applyFont="1" applyFill="1" applyBorder="1" applyAlignment="1" applyProtection="1">
      <alignment horizontal="center" vertical="center" shrinkToFit="1"/>
      <protection locked="0"/>
    </xf>
    <xf numFmtId="0" fontId="5" fillId="33" borderId="69" xfId="60" applyFont="1" applyFill="1" applyBorder="1" applyAlignment="1" applyProtection="1">
      <alignment horizontal="center" vertical="center" shrinkToFit="1"/>
      <protection locked="0"/>
    </xf>
    <xf numFmtId="0" fontId="5" fillId="33" borderId="35" xfId="60" applyFont="1" applyFill="1" applyBorder="1" applyAlignment="1" applyProtection="1">
      <alignment horizontal="center" vertical="center" shrinkToFit="1"/>
      <protection locked="0"/>
    </xf>
    <xf numFmtId="0" fontId="5" fillId="33" borderId="36" xfId="60" applyFont="1" applyFill="1" applyBorder="1" applyAlignment="1" applyProtection="1">
      <alignment horizontal="center" vertical="center" shrinkToFit="1"/>
      <protection locked="0"/>
    </xf>
    <xf numFmtId="0" fontId="5" fillId="33" borderId="86" xfId="60" applyFont="1" applyFill="1" applyBorder="1" applyAlignment="1" applyProtection="1">
      <alignment horizontal="center" vertical="center" shrinkToFit="1"/>
      <protection locked="0"/>
    </xf>
    <xf numFmtId="0" fontId="5" fillId="0" borderId="80" xfId="60" applyFont="1" applyBorder="1" applyAlignment="1" applyProtection="1">
      <alignment horizontal="center" vertical="center" shrinkToFit="1"/>
      <protection/>
    </xf>
    <xf numFmtId="0" fontId="5" fillId="0" borderId="34" xfId="60" applyFont="1" applyBorder="1" applyAlignment="1" applyProtection="1">
      <alignment horizontal="center" vertical="center" shrinkToFit="1"/>
      <protection/>
    </xf>
    <xf numFmtId="0" fontId="5" fillId="0" borderId="81" xfId="60" applyFont="1" applyBorder="1" applyAlignment="1" applyProtection="1">
      <alignment horizontal="center" vertical="center" shrinkToFit="1"/>
      <protection/>
    </xf>
    <xf numFmtId="0" fontId="5" fillId="0" borderId="87" xfId="60" applyFont="1" applyBorder="1" applyAlignment="1" applyProtection="1">
      <alignment horizontal="center" vertical="center" shrinkToFit="1"/>
      <protection/>
    </xf>
    <xf numFmtId="0" fontId="5" fillId="0" borderId="36" xfId="60" applyFont="1" applyBorder="1" applyAlignment="1" applyProtection="1">
      <alignment horizontal="center" vertical="center" shrinkToFit="1"/>
      <protection/>
    </xf>
    <xf numFmtId="0" fontId="5" fillId="0" borderId="86" xfId="60" applyFont="1" applyBorder="1" applyAlignment="1" applyProtection="1">
      <alignment horizontal="center" vertical="center" shrinkToFit="1"/>
      <protection/>
    </xf>
    <xf numFmtId="0" fontId="5" fillId="34" borderId="53" xfId="60" applyFont="1" applyFill="1" applyBorder="1" applyAlignment="1" applyProtection="1">
      <alignment horizontal="center" vertical="center" shrinkToFit="1"/>
      <protection locked="0"/>
    </xf>
    <xf numFmtId="0" fontId="5" fillId="34" borderId="60" xfId="60" applyFont="1" applyFill="1" applyBorder="1" applyAlignment="1" applyProtection="1">
      <alignment horizontal="center" vertical="center" shrinkToFit="1"/>
      <protection locked="0"/>
    </xf>
    <xf numFmtId="56" fontId="6" fillId="33" borderId="0" xfId="60" applyNumberFormat="1" applyFont="1" applyFill="1" applyBorder="1" applyAlignment="1" applyProtection="1">
      <alignment horizontal="center" vertical="center"/>
      <protection locked="0"/>
    </xf>
    <xf numFmtId="176" fontId="6" fillId="0" borderId="0" xfId="60" applyNumberFormat="1" applyFont="1" applyBorder="1" applyAlignment="1" applyProtection="1">
      <alignment horizontal="center" vertical="center"/>
      <protection/>
    </xf>
    <xf numFmtId="0" fontId="5" fillId="0" borderId="21" xfId="60" applyFont="1" applyFill="1" applyBorder="1" applyAlignment="1" applyProtection="1">
      <alignment horizontal="center" vertical="center"/>
      <protection locked="0"/>
    </xf>
    <xf numFmtId="20" fontId="5" fillId="0" borderId="19" xfId="60" applyNumberFormat="1" applyFont="1" applyFill="1" applyBorder="1" applyAlignment="1" applyProtection="1">
      <alignment horizontal="center" vertical="center"/>
      <protection locked="0"/>
    </xf>
    <xf numFmtId="20" fontId="5" fillId="0" borderId="21" xfId="60" applyNumberFormat="1" applyFont="1" applyFill="1" applyBorder="1" applyAlignment="1" applyProtection="1">
      <alignment horizontal="center" vertical="center"/>
      <protection locked="0"/>
    </xf>
    <xf numFmtId="20" fontId="5" fillId="0" borderId="21" xfId="60" applyNumberFormat="1" applyFont="1" applyFill="1" applyBorder="1" applyAlignment="1" applyProtection="1">
      <alignment horizontal="center" vertical="center"/>
      <protection/>
    </xf>
    <xf numFmtId="20" fontId="5" fillId="0" borderId="20" xfId="60" applyNumberFormat="1" applyFont="1" applyFill="1" applyBorder="1" applyAlignment="1" applyProtection="1">
      <alignment horizontal="center" vertical="center"/>
      <protection/>
    </xf>
    <xf numFmtId="0" fontId="5" fillId="0" borderId="21" xfId="60" applyFont="1" applyBorder="1" applyAlignment="1" applyProtection="1">
      <alignment horizontal="center" vertical="center" shrinkToFit="1"/>
      <protection locked="0"/>
    </xf>
    <xf numFmtId="0" fontId="5" fillId="0" borderId="19" xfId="60" applyFont="1" applyBorder="1" applyAlignment="1" applyProtection="1">
      <alignment horizontal="center" vertical="center" shrinkToFit="1"/>
      <protection locked="0"/>
    </xf>
    <xf numFmtId="0" fontId="5" fillId="0" borderId="27" xfId="60" applyFont="1" applyBorder="1" applyAlignment="1" applyProtection="1">
      <alignment horizontal="center" vertical="center" shrinkToFit="1"/>
      <protection locked="0"/>
    </xf>
    <xf numFmtId="0" fontId="5" fillId="0" borderId="25" xfId="60" applyFont="1" applyBorder="1" applyAlignment="1" applyProtection="1">
      <alignment horizontal="center" vertical="center" shrinkToFit="1"/>
      <protection locked="0"/>
    </xf>
    <xf numFmtId="0" fontId="5" fillId="0" borderId="26" xfId="60" applyFont="1" applyBorder="1" applyAlignment="1" applyProtection="1">
      <alignment horizontal="center" vertical="center" shrinkToFit="1"/>
      <protection locked="0"/>
    </xf>
    <xf numFmtId="0" fontId="5" fillId="0" borderId="20" xfId="60" applyFont="1" applyBorder="1" applyAlignment="1" applyProtection="1">
      <alignment horizontal="center" vertical="center" shrinkToFit="1"/>
      <protection locked="0"/>
    </xf>
    <xf numFmtId="0" fontId="5" fillId="0" borderId="24" xfId="60" applyFont="1" applyFill="1" applyBorder="1" applyAlignment="1" applyProtection="1">
      <alignment horizontal="center" vertical="center"/>
      <protection locked="0"/>
    </xf>
    <xf numFmtId="20" fontId="5" fillId="0" borderId="22" xfId="60" applyNumberFormat="1" applyFont="1" applyFill="1" applyBorder="1" applyAlignment="1" applyProtection="1">
      <alignment horizontal="center" vertical="center"/>
      <protection locked="0"/>
    </xf>
    <xf numFmtId="20" fontId="5" fillId="0" borderId="24" xfId="60" applyNumberFormat="1" applyFont="1" applyFill="1" applyBorder="1" applyAlignment="1" applyProtection="1">
      <alignment horizontal="center" vertical="center"/>
      <protection locked="0"/>
    </xf>
    <xf numFmtId="20" fontId="5" fillId="0" borderId="24" xfId="60" applyNumberFormat="1" applyFont="1" applyFill="1" applyBorder="1" applyAlignment="1" applyProtection="1">
      <alignment horizontal="center" vertical="center"/>
      <protection/>
    </xf>
    <xf numFmtId="20" fontId="5" fillId="0" borderId="23" xfId="60" applyNumberFormat="1" applyFont="1" applyFill="1" applyBorder="1" applyAlignment="1" applyProtection="1">
      <alignment horizontal="center" vertical="center"/>
      <protection/>
    </xf>
    <xf numFmtId="0" fontId="5" fillId="0" borderId="24" xfId="60" applyFont="1" applyFill="1" applyBorder="1" applyAlignment="1" applyProtection="1">
      <alignment horizontal="right" vertical="center" shrinkToFit="1"/>
      <protection/>
    </xf>
    <xf numFmtId="0" fontId="5" fillId="0" borderId="24" xfId="60" applyFont="1" applyFill="1" applyBorder="1" applyAlignment="1" applyProtection="1">
      <alignment horizontal="left" vertical="center" shrinkToFit="1"/>
      <protection/>
    </xf>
    <xf numFmtId="0" fontId="5" fillId="0" borderId="22" xfId="60" applyFont="1" applyFill="1" applyBorder="1" applyAlignment="1" applyProtection="1">
      <alignment horizontal="right" vertical="center" shrinkToFit="1"/>
      <protection/>
    </xf>
    <xf numFmtId="0" fontId="5" fillId="0" borderId="17" xfId="60" applyFont="1" applyFill="1" applyBorder="1" applyAlignment="1" applyProtection="1">
      <alignment horizontal="left" vertical="center" shrinkToFit="1"/>
      <protection/>
    </xf>
    <xf numFmtId="20" fontId="5" fillId="0" borderId="27" xfId="60" applyNumberFormat="1" applyFont="1" applyFill="1" applyBorder="1" applyAlignment="1" applyProtection="1">
      <alignment horizontal="center" vertical="center"/>
      <protection/>
    </xf>
    <xf numFmtId="20" fontId="5" fillId="0" borderId="26" xfId="60" applyNumberFormat="1" applyFont="1" applyFill="1" applyBorder="1" applyAlignment="1" applyProtection="1">
      <alignment horizontal="center" vertical="center"/>
      <protection/>
    </xf>
    <xf numFmtId="0" fontId="5" fillId="0" borderId="23" xfId="60" applyFont="1" applyFill="1" applyBorder="1" applyAlignment="1" applyProtection="1">
      <alignment horizontal="left" vertical="center" shrinkToFit="1"/>
      <protection/>
    </xf>
    <xf numFmtId="0" fontId="5" fillId="0" borderId="27" xfId="60" applyFont="1" applyFill="1" applyBorder="1" applyAlignment="1" applyProtection="1">
      <alignment horizontal="center" vertical="center"/>
      <protection locked="0"/>
    </xf>
    <xf numFmtId="20" fontId="5" fillId="0" borderId="25" xfId="60" applyNumberFormat="1" applyFont="1" applyFill="1" applyBorder="1" applyAlignment="1" applyProtection="1">
      <alignment horizontal="center" vertical="center"/>
      <protection locked="0"/>
    </xf>
    <xf numFmtId="20" fontId="5" fillId="0" borderId="27" xfId="60" applyNumberFormat="1" applyFont="1" applyFill="1" applyBorder="1" applyAlignment="1" applyProtection="1">
      <alignment horizontal="center" vertical="center"/>
      <protection locked="0"/>
    </xf>
    <xf numFmtId="0" fontId="5" fillId="0" borderId="18" xfId="60" applyFont="1" applyFill="1" applyBorder="1" applyAlignment="1" applyProtection="1">
      <alignment horizontal="center" vertical="center"/>
      <protection locked="0"/>
    </xf>
    <xf numFmtId="20" fontId="5" fillId="0" borderId="16" xfId="60" applyNumberFormat="1" applyFont="1" applyFill="1" applyBorder="1" applyAlignment="1" applyProtection="1">
      <alignment horizontal="center" vertical="center"/>
      <protection locked="0"/>
    </xf>
    <xf numFmtId="20" fontId="5" fillId="0" borderId="18" xfId="60" applyNumberFormat="1" applyFont="1" applyFill="1" applyBorder="1" applyAlignment="1" applyProtection="1">
      <alignment horizontal="center" vertical="center"/>
      <protection locked="0"/>
    </xf>
    <xf numFmtId="20" fontId="5" fillId="0" borderId="18" xfId="60" applyNumberFormat="1" applyFont="1" applyFill="1" applyBorder="1" applyAlignment="1" applyProtection="1">
      <alignment horizontal="center" vertical="center"/>
      <protection/>
    </xf>
    <xf numFmtId="20" fontId="5" fillId="0" borderId="17" xfId="60" applyNumberFormat="1" applyFont="1" applyFill="1" applyBorder="1" applyAlignment="1" applyProtection="1">
      <alignment horizontal="center" vertical="center"/>
      <protection/>
    </xf>
    <xf numFmtId="0" fontId="5" fillId="0" borderId="18" xfId="60" applyFont="1" applyFill="1" applyBorder="1" applyAlignment="1" applyProtection="1">
      <alignment horizontal="right" vertical="center" shrinkToFit="1"/>
      <protection/>
    </xf>
    <xf numFmtId="0" fontId="5" fillId="0" borderId="18" xfId="60" applyFont="1" applyFill="1" applyBorder="1" applyAlignment="1" applyProtection="1">
      <alignment horizontal="left" vertical="center" shrinkToFit="1"/>
      <protection/>
    </xf>
    <xf numFmtId="0" fontId="5" fillId="0" borderId="16" xfId="60" applyFont="1" applyFill="1" applyBorder="1" applyAlignment="1" applyProtection="1">
      <alignment horizontal="right" vertical="center" shrinkToFit="1"/>
      <protection/>
    </xf>
    <xf numFmtId="0" fontId="5" fillId="0" borderId="19" xfId="60" applyFont="1" applyFill="1" applyBorder="1" applyAlignment="1" applyProtection="1">
      <alignment horizontal="center" vertical="center"/>
      <protection locked="0"/>
    </xf>
    <xf numFmtId="0" fontId="5" fillId="0" borderId="20" xfId="60" applyFont="1" applyFill="1" applyBorder="1" applyAlignment="1" applyProtection="1">
      <alignment horizontal="center" vertical="center"/>
      <protection locked="0"/>
    </xf>
    <xf numFmtId="0" fontId="5" fillId="0" borderId="16" xfId="60" applyFont="1" applyFill="1" applyBorder="1" applyAlignment="1" applyProtection="1">
      <alignment horizontal="center" vertical="center"/>
      <protection locked="0"/>
    </xf>
    <xf numFmtId="0" fontId="5" fillId="0" borderId="17" xfId="60" applyFont="1" applyFill="1" applyBorder="1" applyAlignment="1" applyProtection="1">
      <alignment horizontal="center" vertical="center"/>
      <protection locked="0"/>
    </xf>
    <xf numFmtId="0" fontId="5" fillId="0" borderId="16" xfId="60" applyFont="1" applyFill="1" applyBorder="1" applyAlignment="1" applyProtection="1">
      <alignment horizontal="center" vertical="center" shrinkToFit="1"/>
      <protection/>
    </xf>
    <xf numFmtId="0" fontId="5" fillId="0" borderId="17" xfId="60" applyFont="1" applyFill="1" applyBorder="1" applyAlignment="1" applyProtection="1">
      <alignment horizontal="center" vertical="center" shrinkToFit="1"/>
      <protection/>
    </xf>
    <xf numFmtId="0" fontId="5" fillId="0" borderId="29" xfId="60" applyFont="1" applyBorder="1" applyAlignment="1" applyProtection="1">
      <alignment horizontal="center" vertical="center" shrinkToFit="1"/>
      <protection locked="0"/>
    </xf>
    <xf numFmtId="0" fontId="5" fillId="0" borderId="28" xfId="60" applyFont="1" applyBorder="1" applyAlignment="1" applyProtection="1">
      <alignment horizontal="center" vertical="center" shrinkToFit="1"/>
      <protection locked="0"/>
    </xf>
    <xf numFmtId="0" fontId="5" fillId="0" borderId="15" xfId="60" applyFont="1" applyFill="1" applyBorder="1" applyAlignment="1" applyProtection="1">
      <alignment horizontal="center" vertical="center"/>
      <protection locked="0"/>
    </xf>
    <xf numFmtId="20" fontId="5" fillId="0" borderId="13" xfId="60" applyNumberFormat="1" applyFont="1" applyFill="1" applyBorder="1" applyAlignment="1" applyProtection="1">
      <alignment horizontal="center" vertical="center"/>
      <protection locked="0"/>
    </xf>
    <xf numFmtId="20" fontId="5" fillId="0" borderId="15" xfId="60" applyNumberFormat="1" applyFont="1" applyFill="1" applyBorder="1" applyAlignment="1" applyProtection="1">
      <alignment horizontal="center" vertical="center"/>
      <protection locked="0"/>
    </xf>
    <xf numFmtId="20" fontId="5" fillId="0" borderId="15" xfId="60" applyNumberFormat="1" applyFont="1" applyFill="1" applyBorder="1" applyAlignment="1" applyProtection="1">
      <alignment horizontal="center" vertical="center"/>
      <protection/>
    </xf>
    <xf numFmtId="20" fontId="5" fillId="0" borderId="14" xfId="60" applyNumberFormat="1" applyFont="1" applyFill="1" applyBorder="1" applyAlignment="1" applyProtection="1">
      <alignment horizontal="center" vertical="center"/>
      <protection/>
    </xf>
    <xf numFmtId="0" fontId="5" fillId="0" borderId="88" xfId="60" applyFont="1" applyFill="1" applyBorder="1" applyAlignment="1" applyProtection="1">
      <alignment horizontal="center" vertical="center"/>
      <protection/>
    </xf>
    <xf numFmtId="0" fontId="5" fillId="0" borderId="89" xfId="60" applyFont="1" applyFill="1" applyBorder="1" applyAlignment="1" applyProtection="1">
      <alignment horizontal="center" vertical="center"/>
      <protection/>
    </xf>
    <xf numFmtId="0" fontId="5" fillId="0" borderId="90" xfId="60" applyFont="1" applyFill="1" applyBorder="1" applyAlignment="1" applyProtection="1">
      <alignment horizontal="center" vertical="center"/>
      <protection/>
    </xf>
    <xf numFmtId="0" fontId="5" fillId="0" borderId="12" xfId="60" applyFont="1" applyFill="1" applyBorder="1" applyAlignment="1" applyProtection="1">
      <alignment horizontal="center" vertical="center"/>
      <protection locked="0"/>
    </xf>
    <xf numFmtId="20" fontId="5" fillId="0" borderId="10" xfId="60" applyNumberFormat="1" applyFont="1" applyFill="1" applyBorder="1" applyAlignment="1" applyProtection="1">
      <alignment horizontal="center" vertical="center"/>
      <protection locked="0"/>
    </xf>
    <xf numFmtId="20" fontId="5" fillId="0" borderId="12" xfId="60" applyNumberFormat="1" applyFont="1" applyFill="1" applyBorder="1" applyAlignment="1" applyProtection="1">
      <alignment horizontal="center" vertical="center"/>
      <protection locked="0"/>
    </xf>
    <xf numFmtId="20" fontId="5" fillId="0" borderId="12" xfId="60" applyNumberFormat="1" applyFont="1" applyFill="1" applyBorder="1" applyAlignment="1" applyProtection="1">
      <alignment horizontal="center" vertical="center"/>
      <protection/>
    </xf>
    <xf numFmtId="20" fontId="5" fillId="0" borderId="11" xfId="60" applyNumberFormat="1" applyFont="1" applyFill="1" applyBorder="1" applyAlignment="1" applyProtection="1">
      <alignment horizontal="center" vertical="center"/>
      <protection/>
    </xf>
    <xf numFmtId="0" fontId="5" fillId="0" borderId="12" xfId="60" applyFont="1" applyFill="1" applyBorder="1" applyAlignment="1" applyProtection="1">
      <alignment horizontal="right" vertical="center" shrinkToFit="1"/>
      <protection/>
    </xf>
    <xf numFmtId="0" fontId="5" fillId="0" borderId="12" xfId="60" applyFont="1" applyFill="1" applyBorder="1" applyAlignment="1" applyProtection="1">
      <alignment horizontal="left" vertical="center" shrinkToFit="1"/>
      <protection/>
    </xf>
    <xf numFmtId="0" fontId="5" fillId="0" borderId="10" xfId="60" applyFont="1" applyFill="1" applyBorder="1" applyAlignment="1" applyProtection="1">
      <alignment horizontal="right" vertical="center" shrinkToFit="1"/>
      <protection/>
    </xf>
    <xf numFmtId="0" fontId="5" fillId="0" borderId="11" xfId="60" applyFont="1" applyFill="1" applyBorder="1" applyAlignment="1" applyProtection="1">
      <alignment horizontal="left" vertical="center" shrinkToFit="1"/>
      <protection/>
    </xf>
    <xf numFmtId="0" fontId="5" fillId="0" borderId="91" xfId="60" applyFont="1" applyBorder="1" applyAlignment="1" applyProtection="1">
      <alignment horizontal="center" vertical="center" shrinkToFit="1"/>
      <protection locked="0"/>
    </xf>
    <xf numFmtId="0" fontId="5" fillId="0" borderId="88" xfId="60" applyFont="1" applyFill="1" applyBorder="1" applyAlignment="1" applyProtection="1">
      <alignment horizontal="center" vertical="center"/>
      <protection locked="0"/>
    </xf>
    <xf numFmtId="0" fontId="5" fillId="0" borderId="89" xfId="60" applyFont="1" applyFill="1" applyBorder="1" applyAlignment="1" applyProtection="1">
      <alignment horizontal="center" vertical="center"/>
      <protection locked="0"/>
    </xf>
    <xf numFmtId="0" fontId="5" fillId="0" borderId="90" xfId="60" applyFont="1" applyFill="1" applyBorder="1" applyAlignment="1" applyProtection="1">
      <alignment horizontal="center" vertical="center"/>
      <protection locked="0"/>
    </xf>
    <xf numFmtId="0" fontId="5" fillId="0" borderId="92" xfId="60" applyFont="1" applyBorder="1" applyAlignment="1" applyProtection="1">
      <alignment horizontal="center" vertical="center"/>
      <protection locked="0"/>
    </xf>
    <xf numFmtId="0" fontId="5" fillId="0" borderId="88" xfId="60" applyFont="1" applyBorder="1" applyAlignment="1" applyProtection="1">
      <alignment horizontal="center" vertical="center"/>
      <protection locked="0"/>
    </xf>
    <xf numFmtId="0" fontId="5" fillId="0" borderId="92" xfId="60" applyFont="1" applyFill="1" applyBorder="1" applyAlignment="1" applyProtection="1">
      <alignment horizontal="center" vertical="center"/>
      <protection/>
    </xf>
    <xf numFmtId="0" fontId="6" fillId="0" borderId="34" xfId="60" applyFont="1" applyBorder="1" applyAlignment="1" applyProtection="1">
      <alignment horizontal="left" vertical="center"/>
      <protection locked="0"/>
    </xf>
    <xf numFmtId="0" fontId="6" fillId="0" borderId="34" xfId="60" applyFont="1" applyBorder="1" applyAlignment="1" applyProtection="1">
      <alignment horizontal="left" vertical="center" shrinkToFit="1"/>
      <protection locked="0"/>
    </xf>
    <xf numFmtId="0" fontId="6" fillId="0" borderId="34" xfId="60" applyFont="1" applyBorder="1" applyAlignment="1" applyProtection="1">
      <alignment horizontal="center" vertical="center"/>
      <protection locked="0"/>
    </xf>
    <xf numFmtId="0" fontId="5" fillId="0" borderId="15" xfId="60" applyFont="1" applyBorder="1" applyAlignment="1" applyProtection="1">
      <alignment horizontal="center" vertical="center" shrinkToFit="1"/>
      <protection locked="0"/>
    </xf>
    <xf numFmtId="0" fontId="5" fillId="0" borderId="14" xfId="60" applyFont="1" applyBorder="1" applyAlignment="1" applyProtection="1">
      <alignment horizontal="center" vertical="center" shrinkToFit="1"/>
      <protection locked="0"/>
    </xf>
    <xf numFmtId="0" fontId="5" fillId="0" borderId="93" xfId="60" applyFont="1" applyBorder="1" applyAlignment="1" applyProtection="1">
      <alignment horizontal="center" vertical="center"/>
      <protection locked="0"/>
    </xf>
    <xf numFmtId="0" fontId="5" fillId="0" borderId="35" xfId="60" applyFont="1" applyBorder="1" applyAlignment="1" applyProtection="1">
      <alignment horizontal="center" vertical="center"/>
      <protection locked="0"/>
    </xf>
    <xf numFmtId="0" fontId="5" fillId="0" borderId="35" xfId="60" applyFont="1" applyFill="1" applyBorder="1" applyAlignment="1" applyProtection="1">
      <alignment horizontal="center" vertical="center"/>
      <protection/>
    </xf>
    <xf numFmtId="0" fontId="5" fillId="0" borderId="36"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13" xfId="60" applyFont="1" applyBorder="1" applyAlignment="1" applyProtection="1">
      <alignment horizontal="center" vertical="center" shrinkToFit="1"/>
      <protection locked="0"/>
    </xf>
    <xf numFmtId="0" fontId="5" fillId="0" borderId="93" xfId="60" applyFont="1" applyFill="1" applyBorder="1" applyAlignment="1" applyProtection="1">
      <alignment horizontal="center" vertical="center"/>
      <protection/>
    </xf>
    <xf numFmtId="0" fontId="8" fillId="0" borderId="34" xfId="60" applyFont="1" applyBorder="1" applyAlignment="1" applyProtection="1">
      <alignment horizontal="left" vertical="center" shrinkToFit="1"/>
      <protection locked="0"/>
    </xf>
    <xf numFmtId="0" fontId="5" fillId="0" borderId="94" xfId="60" applyFont="1" applyBorder="1" applyAlignment="1" applyProtection="1">
      <alignment horizontal="center" vertical="center" shrinkToFit="1"/>
      <protection locked="0"/>
    </xf>
    <xf numFmtId="0" fontId="5" fillId="0" borderId="27" xfId="60" applyFont="1" applyBorder="1" applyAlignment="1" applyProtection="1">
      <alignment horizontal="center" vertical="center"/>
      <protection locked="0"/>
    </xf>
    <xf numFmtId="0" fontId="5" fillId="0" borderId="95" xfId="60" applyFont="1" applyBorder="1" applyAlignment="1" applyProtection="1">
      <alignment horizontal="center" vertical="center" shrinkToFit="1"/>
      <protection locked="0"/>
    </xf>
    <xf numFmtId="0" fontId="5" fillId="0" borderId="21" xfId="60" applyFont="1" applyBorder="1" applyAlignment="1" applyProtection="1">
      <alignment horizontal="center" vertical="center"/>
      <protection locked="0"/>
    </xf>
    <xf numFmtId="0" fontId="5" fillId="0" borderId="15" xfId="60" applyFont="1" applyBorder="1" applyAlignment="1" applyProtection="1">
      <alignment horizontal="center" vertical="center"/>
      <protection locked="0"/>
    </xf>
    <xf numFmtId="0" fontId="5" fillId="0" borderId="96" xfId="60" applyFont="1" applyBorder="1" applyAlignment="1" applyProtection="1">
      <alignment horizontal="center" vertical="center" shrinkToFit="1"/>
      <protection locked="0"/>
    </xf>
    <xf numFmtId="56" fontId="6" fillId="0" borderId="0" xfId="60" applyNumberFormat="1" applyFont="1" applyFill="1" applyBorder="1" applyAlignment="1" applyProtection="1">
      <alignment horizontal="center" vertical="center"/>
      <protection locked="0"/>
    </xf>
    <xf numFmtId="0" fontId="5" fillId="0" borderId="34" xfId="60" applyFont="1" applyFill="1" applyBorder="1" applyAlignment="1" applyProtection="1">
      <alignment horizontal="center" vertical="center"/>
      <protection locked="0"/>
    </xf>
    <xf numFmtId="20" fontId="5" fillId="0" borderId="32" xfId="60" applyNumberFormat="1" applyFont="1" applyFill="1" applyBorder="1" applyAlignment="1" applyProtection="1">
      <alignment horizontal="center" vertical="center"/>
      <protection locked="0"/>
    </xf>
    <xf numFmtId="20" fontId="5" fillId="0" borderId="34" xfId="60" applyNumberFormat="1" applyFont="1" applyFill="1" applyBorder="1" applyAlignment="1" applyProtection="1">
      <alignment horizontal="center" vertical="center"/>
      <protection/>
    </xf>
    <xf numFmtId="0" fontId="5" fillId="0" borderId="34" xfId="60" applyFont="1" applyFill="1" applyBorder="1" applyAlignment="1" applyProtection="1">
      <alignment horizontal="right" vertical="center" shrinkToFit="1"/>
      <protection/>
    </xf>
    <xf numFmtId="0" fontId="5" fillId="0" borderId="34" xfId="60" applyFont="1" applyFill="1" applyBorder="1" applyAlignment="1" applyProtection="1">
      <alignment horizontal="left" vertical="center" shrinkToFit="1"/>
      <protection/>
    </xf>
    <xf numFmtId="0" fontId="5" fillId="0" borderId="31" xfId="60" applyFont="1" applyFill="1" applyBorder="1" applyAlignment="1" applyProtection="1">
      <alignment horizontal="left" vertical="center" shrinkToFit="1"/>
      <protection/>
    </xf>
    <xf numFmtId="0" fontId="5" fillId="0" borderId="33" xfId="60" applyFont="1" applyFill="1" applyBorder="1" applyAlignment="1" applyProtection="1">
      <alignment horizontal="left" vertical="center" shrinkToFit="1"/>
      <protection/>
    </xf>
    <xf numFmtId="0" fontId="5" fillId="0" borderId="0" xfId="60" applyFont="1" applyFill="1" applyBorder="1" applyAlignment="1" applyProtection="1">
      <alignment horizontal="right" vertical="center" shrinkToFit="1"/>
      <protection/>
    </xf>
    <xf numFmtId="0" fontId="5" fillId="0" borderId="0" xfId="60" applyFont="1" applyFill="1" applyBorder="1" applyAlignment="1" applyProtection="1">
      <alignment horizontal="center" vertical="center"/>
      <protection locked="0"/>
    </xf>
    <xf numFmtId="20" fontId="5" fillId="0" borderId="30" xfId="60" applyNumberFormat="1" applyFont="1" applyFill="1" applyBorder="1" applyAlignment="1" applyProtection="1">
      <alignment horizontal="center" vertical="center"/>
      <protection locked="0"/>
    </xf>
    <xf numFmtId="20" fontId="5" fillId="0" borderId="0" xfId="60" applyNumberFormat="1" applyFont="1" applyFill="1" applyBorder="1" applyAlignment="1" applyProtection="1">
      <alignment horizontal="center" vertical="center"/>
      <protection/>
    </xf>
    <xf numFmtId="0" fontId="5" fillId="0" borderId="0" xfId="60" applyFont="1" applyFill="1" applyBorder="1" applyAlignment="1" applyProtection="1">
      <alignment horizontal="left" vertical="center" shrinkToFit="1"/>
      <protection/>
    </xf>
    <xf numFmtId="20" fontId="5" fillId="0" borderId="35" xfId="60" applyNumberFormat="1" applyFont="1" applyFill="1" applyBorder="1" applyAlignment="1" applyProtection="1">
      <alignment horizontal="center" vertical="center"/>
      <protection locked="0"/>
    </xf>
    <xf numFmtId="20" fontId="5" fillId="0" borderId="36" xfId="60" applyNumberFormat="1" applyFont="1" applyFill="1" applyBorder="1" applyAlignment="1" applyProtection="1">
      <alignment horizontal="center" vertical="center"/>
      <protection/>
    </xf>
    <xf numFmtId="0" fontId="5" fillId="0" borderId="36" xfId="60" applyFont="1" applyFill="1" applyBorder="1" applyAlignment="1" applyProtection="1">
      <alignment horizontal="right" vertical="center" shrinkToFit="1"/>
      <protection/>
    </xf>
    <xf numFmtId="0" fontId="5" fillId="0" borderId="36" xfId="60" applyFont="1" applyFill="1" applyBorder="1" applyAlignment="1" applyProtection="1">
      <alignment horizontal="left" vertical="center" shrinkToFit="1"/>
      <protection/>
    </xf>
    <xf numFmtId="0" fontId="5" fillId="0" borderId="37" xfId="60" applyFont="1" applyFill="1" applyBorder="1" applyAlignment="1" applyProtection="1">
      <alignment horizontal="left" vertical="center" shrinkToFit="1"/>
      <protection/>
    </xf>
    <xf numFmtId="0" fontId="5" fillId="0" borderId="93" xfId="60" applyFont="1" applyFill="1" applyBorder="1" applyAlignment="1" applyProtection="1">
      <alignment horizontal="center" vertical="center"/>
      <protection locked="0"/>
    </xf>
    <xf numFmtId="0" fontId="6" fillId="0" borderId="0" xfId="60" applyFont="1" applyBorder="1" applyAlignment="1" applyProtection="1">
      <alignment horizontal="left" vertical="center"/>
      <protection/>
    </xf>
    <xf numFmtId="0" fontId="6" fillId="0" borderId="0" xfId="60" applyFont="1" applyBorder="1" applyAlignment="1" applyProtection="1">
      <alignment horizontal="left" vertical="center" shrinkToFit="1"/>
      <protection/>
    </xf>
    <xf numFmtId="0" fontId="6" fillId="0" borderId="0" xfId="60" applyFont="1" applyBorder="1" applyAlignment="1" applyProtection="1">
      <alignment horizontal="center" vertical="center"/>
      <protection/>
    </xf>
    <xf numFmtId="0" fontId="5" fillId="0" borderId="92" xfId="60" applyFont="1" applyFill="1" applyBorder="1" applyAlignment="1" applyProtection="1">
      <alignment horizontal="center" vertical="center"/>
      <protection locked="0"/>
    </xf>
    <xf numFmtId="20" fontId="5" fillId="0" borderId="33" xfId="60" applyNumberFormat="1" applyFont="1" applyFill="1" applyBorder="1" applyAlignment="1" applyProtection="1">
      <alignment horizontal="center" vertical="center"/>
      <protection/>
    </xf>
    <xf numFmtId="0" fontId="5" fillId="0" borderId="32" xfId="60" applyFont="1" applyFill="1" applyBorder="1" applyAlignment="1" applyProtection="1">
      <alignment horizontal="right" vertical="center" shrinkToFit="1"/>
      <protection/>
    </xf>
    <xf numFmtId="0" fontId="5" fillId="0" borderId="97" xfId="60" applyFont="1" applyFill="1" applyBorder="1" applyAlignment="1" applyProtection="1">
      <alignment horizontal="center" vertical="center"/>
      <protection locked="0"/>
    </xf>
    <xf numFmtId="0" fontId="5" fillId="0" borderId="30" xfId="60" applyFont="1" applyFill="1" applyBorder="1" applyAlignment="1" applyProtection="1">
      <alignment horizontal="right" vertical="center" shrinkToFit="1"/>
      <protection/>
    </xf>
    <xf numFmtId="20" fontId="5" fillId="0" borderId="31" xfId="60" applyNumberFormat="1" applyFont="1" applyFill="1" applyBorder="1" applyAlignment="1" applyProtection="1">
      <alignment horizontal="center" vertical="center"/>
      <protection/>
    </xf>
    <xf numFmtId="56" fontId="6" fillId="0" borderId="0" xfId="60" applyNumberFormat="1" applyFont="1" applyFill="1" applyBorder="1" applyAlignment="1" applyProtection="1">
      <alignment horizontal="center" vertical="center"/>
      <protection/>
    </xf>
    <xf numFmtId="0" fontId="10" fillId="0" borderId="0" xfId="60" applyFont="1" applyBorder="1" applyAlignment="1">
      <alignment horizontal="center"/>
      <protection/>
    </xf>
    <xf numFmtId="20" fontId="9" fillId="0" borderId="0" xfId="60" applyNumberFormat="1" applyFont="1" applyBorder="1" applyAlignment="1">
      <alignment horizontal="center"/>
      <protection/>
    </xf>
    <xf numFmtId="0" fontId="9" fillId="0" borderId="0" xfId="60" applyFont="1" applyBorder="1" applyAlignment="1">
      <alignment horizontal="center"/>
      <protection/>
    </xf>
    <xf numFmtId="0" fontId="12" fillId="0" borderId="0" xfId="60" applyFont="1" applyFill="1" applyBorder="1" applyAlignment="1">
      <alignment horizontal="center"/>
      <protection/>
    </xf>
    <xf numFmtId="0" fontId="10" fillId="0" borderId="83" xfId="60" applyFont="1" applyBorder="1" applyAlignment="1">
      <alignment horizontal="center"/>
      <protection/>
    </xf>
    <xf numFmtId="20" fontId="9" fillId="0" borderId="98" xfId="60" applyNumberFormat="1" applyFont="1" applyBorder="1" applyAlignment="1">
      <alignment horizontal="center"/>
      <protection/>
    </xf>
    <xf numFmtId="56" fontId="9" fillId="33" borderId="0" xfId="60" applyNumberFormat="1" applyFont="1" applyFill="1" applyBorder="1" applyAlignment="1" applyProtection="1">
      <alignment horizontal="center" vertical="center"/>
      <protection/>
    </xf>
    <xf numFmtId="176" fontId="9" fillId="0" borderId="0" xfId="60" applyNumberFormat="1" applyFont="1" applyBorder="1" applyAlignment="1" applyProtection="1">
      <alignment horizontal="center" vertical="center"/>
      <protection/>
    </xf>
    <xf numFmtId="56" fontId="9" fillId="0" borderId="0" xfId="60" applyNumberFormat="1" applyFont="1" applyFill="1" applyBorder="1" applyAlignment="1" applyProtection="1">
      <alignment horizontal="center" vertical="center"/>
      <protection/>
    </xf>
    <xf numFmtId="0" fontId="10" fillId="0" borderId="99" xfId="60" applyFont="1" applyFill="1" applyBorder="1" applyAlignment="1" applyProtection="1">
      <alignment horizontal="center" vertical="center"/>
      <protection/>
    </xf>
    <xf numFmtId="0" fontId="10" fillId="0" borderId="45" xfId="60" applyFont="1" applyFill="1" applyBorder="1" applyAlignment="1" applyProtection="1">
      <alignment horizontal="center" vertical="center"/>
      <protection/>
    </xf>
    <xf numFmtId="0" fontId="10" fillId="0" borderId="47" xfId="60" applyFont="1" applyFill="1" applyBorder="1" applyAlignment="1" applyProtection="1">
      <alignment horizontal="center" vertical="center"/>
      <protection/>
    </xf>
    <xf numFmtId="0" fontId="9" fillId="0" borderId="100" xfId="60" applyFont="1" applyFill="1" applyBorder="1" applyAlignment="1" applyProtection="1">
      <alignment horizontal="center" vertical="center"/>
      <protection/>
    </xf>
    <xf numFmtId="20" fontId="10" fillId="0" borderId="32" xfId="60" applyNumberFormat="1" applyFont="1" applyFill="1" applyBorder="1" applyAlignment="1" applyProtection="1">
      <alignment horizontal="center" vertical="center"/>
      <protection locked="0"/>
    </xf>
    <xf numFmtId="20" fontId="10" fillId="0" borderId="34" xfId="60" applyNumberFormat="1" applyFont="1" applyFill="1" applyBorder="1" applyAlignment="1" applyProtection="1">
      <alignment horizontal="center" vertical="center"/>
      <protection/>
    </xf>
    <xf numFmtId="0" fontId="10" fillId="0" borderId="32" xfId="60" applyFont="1" applyFill="1" applyBorder="1" applyAlignment="1" applyProtection="1">
      <alignment horizontal="center" vertical="center"/>
      <protection/>
    </xf>
    <xf numFmtId="0" fontId="10" fillId="0" borderId="33" xfId="60" applyFont="1" applyFill="1" applyBorder="1" applyAlignment="1" applyProtection="1">
      <alignment horizontal="center" vertical="center"/>
      <protection/>
    </xf>
    <xf numFmtId="0" fontId="9" fillId="0" borderId="101" xfId="60" applyFont="1" applyFill="1" applyBorder="1" applyAlignment="1" applyProtection="1">
      <alignment horizontal="center" vertical="center"/>
      <protection/>
    </xf>
    <xf numFmtId="0" fontId="10" fillId="0" borderId="102" xfId="60" applyFont="1" applyFill="1" applyBorder="1" applyAlignment="1" applyProtection="1">
      <alignment horizontal="center" vertical="center"/>
      <protection/>
    </xf>
    <xf numFmtId="20" fontId="10" fillId="0" borderId="30" xfId="60" applyNumberFormat="1" applyFont="1" applyFill="1" applyBorder="1" applyAlignment="1" applyProtection="1">
      <alignment horizontal="center" vertical="center"/>
      <protection locked="0"/>
    </xf>
    <xf numFmtId="20" fontId="10" fillId="0" borderId="0" xfId="60" applyNumberFormat="1" applyFont="1" applyFill="1" applyBorder="1" applyAlignment="1" applyProtection="1">
      <alignment horizontal="center" vertical="center"/>
      <protection/>
    </xf>
    <xf numFmtId="0" fontId="10" fillId="0" borderId="30" xfId="60" applyFont="1" applyFill="1" applyBorder="1" applyAlignment="1" applyProtection="1">
      <alignment horizontal="center" vertical="center"/>
      <protection/>
    </xf>
    <xf numFmtId="0" fontId="10" fillId="0" borderId="24" xfId="60" applyFont="1" applyFill="1" applyBorder="1" applyAlignment="1" applyProtection="1">
      <alignment horizontal="center" vertical="center"/>
      <protection/>
    </xf>
    <xf numFmtId="0" fontId="10" fillId="0" borderId="31" xfId="60" applyFont="1" applyFill="1" applyBorder="1" applyAlignment="1" applyProtection="1">
      <alignment horizontal="center" vertical="center"/>
      <protection/>
    </xf>
    <xf numFmtId="0" fontId="10" fillId="0" borderId="44" xfId="60" applyFont="1" applyFill="1" applyBorder="1" applyAlignment="1" applyProtection="1">
      <alignment horizontal="center" vertical="center"/>
      <protection/>
    </xf>
    <xf numFmtId="0" fontId="10" fillId="0" borderId="100" xfId="60" applyFont="1" applyFill="1" applyBorder="1" applyAlignment="1" applyProtection="1">
      <alignment horizontal="center" vertical="center"/>
      <protection/>
    </xf>
    <xf numFmtId="0" fontId="10" fillId="0" borderId="97" xfId="60" applyFont="1" applyFill="1" applyBorder="1" applyAlignment="1" applyProtection="1">
      <alignment horizontal="center" vertical="center"/>
      <protection/>
    </xf>
    <xf numFmtId="0" fontId="10" fillId="0" borderId="103" xfId="60" applyFont="1" applyFill="1" applyBorder="1" applyAlignment="1" applyProtection="1">
      <alignment horizontal="center" vertical="center"/>
      <protection/>
    </xf>
    <xf numFmtId="20" fontId="10" fillId="0" borderId="43" xfId="60" applyNumberFormat="1" applyFont="1" applyFill="1" applyBorder="1" applyAlignment="1" applyProtection="1">
      <alignment horizontal="center" vertical="center"/>
      <protection locked="0"/>
    </xf>
    <xf numFmtId="20" fontId="10" fillId="0" borderId="42" xfId="60" applyNumberFormat="1" applyFont="1" applyFill="1" applyBorder="1" applyAlignment="1" applyProtection="1">
      <alignment horizontal="center" vertical="center"/>
      <protection/>
    </xf>
    <xf numFmtId="0" fontId="10" fillId="0" borderId="43" xfId="60" applyFont="1" applyFill="1" applyBorder="1" applyAlignment="1" applyProtection="1">
      <alignment horizontal="center" vertical="center"/>
      <protection/>
    </xf>
    <xf numFmtId="0" fontId="10" fillId="0" borderId="0" xfId="60" applyFont="1" applyFill="1" applyBorder="1" applyAlignment="1" applyProtection="1">
      <alignment horizontal="center" vertical="center"/>
      <protection/>
    </xf>
    <xf numFmtId="0" fontId="10" fillId="0" borderId="18" xfId="60" applyFont="1" applyFill="1" applyBorder="1" applyAlignment="1" applyProtection="1">
      <alignment horizontal="center" vertical="center"/>
      <protection/>
    </xf>
    <xf numFmtId="0" fontId="10" fillId="0" borderId="42" xfId="60" applyFont="1" applyFill="1" applyBorder="1" applyAlignment="1" applyProtection="1">
      <alignment horizontal="center" vertical="center"/>
      <protection/>
    </xf>
    <xf numFmtId="0" fontId="10" fillId="0" borderId="104" xfId="60" applyFont="1" applyFill="1" applyBorder="1" applyAlignment="1" applyProtection="1">
      <alignment horizontal="center" vertical="center"/>
      <protection/>
    </xf>
    <xf numFmtId="20" fontId="10" fillId="0" borderId="35" xfId="60" applyNumberFormat="1" applyFont="1" applyFill="1" applyBorder="1" applyAlignment="1" applyProtection="1">
      <alignment horizontal="center" vertical="center"/>
      <protection locked="0"/>
    </xf>
    <xf numFmtId="20" fontId="10" fillId="0" borderId="36" xfId="60" applyNumberFormat="1" applyFont="1" applyFill="1" applyBorder="1" applyAlignment="1" applyProtection="1">
      <alignment horizontal="center" vertical="center"/>
      <protection/>
    </xf>
    <xf numFmtId="0" fontId="10" fillId="0" borderId="36" xfId="60" applyFont="1" applyFill="1" applyBorder="1" applyAlignment="1" applyProtection="1">
      <alignment horizontal="center" vertical="center"/>
      <protection/>
    </xf>
    <xf numFmtId="0" fontId="6" fillId="0" borderId="34" xfId="60" applyFont="1" applyFill="1" applyBorder="1" applyAlignment="1" applyProtection="1">
      <alignment horizontal="left" vertical="center"/>
      <protection/>
    </xf>
    <xf numFmtId="0" fontId="6" fillId="0" borderId="34" xfId="60" applyFont="1" applyFill="1" applyBorder="1" applyAlignment="1" applyProtection="1">
      <alignment horizontal="center" vertical="center"/>
      <protection/>
    </xf>
    <xf numFmtId="0" fontId="6" fillId="0" borderId="34" xfId="60" applyFont="1" applyFill="1" applyBorder="1" applyAlignment="1" applyProtection="1">
      <alignment horizontal="center" vertical="center"/>
      <protection locked="0"/>
    </xf>
    <xf numFmtId="0" fontId="5" fillId="0" borderId="0" xfId="60" applyFont="1" applyFill="1" applyAlignment="1" applyProtection="1">
      <alignment vertical="center"/>
      <protection/>
    </xf>
    <xf numFmtId="0" fontId="9" fillId="0" borderId="99" xfId="60" applyFont="1" applyFill="1" applyBorder="1" applyAlignment="1" applyProtection="1">
      <alignment horizontal="center" vertical="center"/>
      <protection/>
    </xf>
    <xf numFmtId="20" fontId="10" fillId="0" borderId="32" xfId="60" applyNumberFormat="1" applyFont="1" applyFill="1" applyBorder="1" applyAlignment="1" applyProtection="1">
      <alignment horizontal="center" vertical="center"/>
      <protection/>
    </xf>
    <xf numFmtId="0" fontId="8" fillId="0" borderId="34" xfId="60" applyFont="1" applyFill="1" applyBorder="1" applyAlignment="1" applyProtection="1">
      <alignment horizontal="center" vertical="center"/>
      <protection/>
    </xf>
    <xf numFmtId="0" fontId="10" fillId="0" borderId="35" xfId="60" applyFont="1" applyFill="1" applyBorder="1" applyAlignment="1" applyProtection="1">
      <alignment horizontal="center" vertical="center"/>
      <protection/>
    </xf>
    <xf numFmtId="0" fontId="10" fillId="0" borderId="12" xfId="60" applyFont="1" applyFill="1" applyBorder="1" applyAlignment="1" applyProtection="1">
      <alignment horizontal="center" vertical="center"/>
      <protection/>
    </xf>
    <xf numFmtId="0" fontId="10" fillId="0" borderId="93" xfId="60" applyFont="1" applyFill="1" applyBorder="1" applyAlignment="1" applyProtection="1">
      <alignment horizontal="center" vertical="center"/>
      <protection/>
    </xf>
    <xf numFmtId="0" fontId="10" fillId="0" borderId="46" xfId="60" applyFont="1" applyFill="1" applyBorder="1" applyAlignment="1" applyProtection="1">
      <alignment horizontal="center" vertical="center"/>
      <protection/>
    </xf>
    <xf numFmtId="56" fontId="6" fillId="33" borderId="0" xfId="60" applyNumberFormat="1" applyFont="1" applyFill="1" applyBorder="1" applyAlignment="1" applyProtection="1">
      <alignment horizontal="center" vertical="center"/>
      <protection/>
    </xf>
    <xf numFmtId="0" fontId="6" fillId="0" borderId="34" xfId="60" applyFont="1" applyBorder="1" applyAlignment="1" applyProtection="1">
      <alignment horizontal="left" vertical="center"/>
      <protection/>
    </xf>
    <xf numFmtId="0" fontId="8" fillId="0" borderId="34" xfId="60" applyFont="1" applyBorder="1" applyAlignment="1" applyProtection="1">
      <alignment horizontal="center" vertical="center"/>
      <protection/>
    </xf>
    <xf numFmtId="0" fontId="6" fillId="0" borderId="0" xfId="60" applyFont="1" applyBorder="1" applyAlignment="1" applyProtection="1">
      <alignment horizontal="center" vertical="center"/>
      <protection locked="0"/>
    </xf>
    <xf numFmtId="0" fontId="10" fillId="0" borderId="99" xfId="65" applyFont="1" applyFill="1" applyBorder="1" applyAlignment="1" applyProtection="1">
      <alignment horizontal="center" vertical="center"/>
      <protection/>
    </xf>
    <xf numFmtId="0" fontId="10" fillId="0" borderId="45" xfId="65" applyFont="1" applyFill="1" applyBorder="1" applyAlignment="1" applyProtection="1">
      <alignment horizontal="center" vertical="center"/>
      <protection/>
    </xf>
    <xf numFmtId="0" fontId="10" fillId="0" borderId="47" xfId="65" applyFont="1" applyFill="1" applyBorder="1" applyAlignment="1" applyProtection="1">
      <alignment horizontal="center" vertical="center"/>
      <protection/>
    </xf>
    <xf numFmtId="0" fontId="9" fillId="0" borderId="100" xfId="65" applyFont="1" applyFill="1" applyBorder="1" applyAlignment="1" applyProtection="1">
      <alignment horizontal="center" vertical="center"/>
      <protection/>
    </xf>
    <xf numFmtId="20" fontId="10" fillId="0" borderId="32" xfId="65" applyNumberFormat="1" applyFont="1" applyFill="1" applyBorder="1" applyAlignment="1" applyProtection="1">
      <alignment horizontal="center" vertical="center"/>
      <protection locked="0"/>
    </xf>
    <xf numFmtId="20" fontId="10" fillId="0" borderId="34" xfId="65" applyNumberFormat="1" applyFont="1" applyFill="1" applyBorder="1" applyAlignment="1" applyProtection="1">
      <alignment horizontal="center" vertical="center"/>
      <protection/>
    </xf>
    <xf numFmtId="0" fontId="10" fillId="0" borderId="32" xfId="65" applyFont="1" applyFill="1" applyBorder="1" applyAlignment="1" applyProtection="1">
      <alignment horizontal="center" vertical="center"/>
      <protection/>
    </xf>
    <xf numFmtId="0" fontId="10" fillId="0" borderId="33" xfId="65" applyFont="1" applyFill="1" applyBorder="1" applyAlignment="1" applyProtection="1">
      <alignment horizontal="center" vertical="center"/>
      <protection/>
    </xf>
    <xf numFmtId="0" fontId="9" fillId="0" borderId="101" xfId="65" applyFont="1" applyFill="1" applyBorder="1" applyAlignment="1" applyProtection="1">
      <alignment horizontal="center" vertical="center"/>
      <protection/>
    </xf>
    <xf numFmtId="0" fontId="10" fillId="0" borderId="102" xfId="65" applyFont="1" applyFill="1" applyBorder="1" applyAlignment="1" applyProtection="1">
      <alignment horizontal="center" vertical="center"/>
      <protection/>
    </xf>
    <xf numFmtId="20" fontId="10" fillId="0" borderId="30" xfId="65" applyNumberFormat="1" applyFont="1" applyFill="1" applyBorder="1" applyAlignment="1" applyProtection="1">
      <alignment horizontal="center" vertical="center"/>
      <protection locked="0"/>
    </xf>
    <xf numFmtId="20" fontId="10" fillId="0" borderId="0" xfId="65" applyNumberFormat="1" applyFont="1" applyFill="1" applyBorder="1" applyAlignment="1" applyProtection="1">
      <alignment horizontal="center" vertical="center"/>
      <protection/>
    </xf>
    <xf numFmtId="0" fontId="10" fillId="0" borderId="30" xfId="65" applyFont="1" applyFill="1" applyBorder="1" applyAlignment="1" applyProtection="1">
      <alignment horizontal="center" vertical="center"/>
      <protection/>
    </xf>
    <xf numFmtId="0" fontId="10" fillId="0" borderId="24" xfId="65" applyFont="1" applyFill="1" applyBorder="1" applyAlignment="1" applyProtection="1">
      <alignment horizontal="center" vertical="center"/>
      <protection/>
    </xf>
    <xf numFmtId="0" fontId="10" fillId="0" borderId="31" xfId="65" applyFont="1" applyFill="1" applyBorder="1" applyAlignment="1" applyProtection="1">
      <alignment horizontal="center" vertical="center"/>
      <protection/>
    </xf>
    <xf numFmtId="0" fontId="10" fillId="0" borderId="44" xfId="65" applyFont="1" applyFill="1" applyBorder="1" applyAlignment="1" applyProtection="1">
      <alignment horizontal="center" vertical="center"/>
      <protection/>
    </xf>
    <xf numFmtId="0" fontId="10" fillId="0" borderId="100" xfId="65" applyFont="1" applyFill="1" applyBorder="1" applyAlignment="1" applyProtection="1">
      <alignment horizontal="center" vertical="center"/>
      <protection/>
    </xf>
    <xf numFmtId="0" fontId="10" fillId="0" borderId="97" xfId="65" applyFont="1" applyFill="1" applyBorder="1" applyAlignment="1" applyProtection="1">
      <alignment horizontal="center" vertical="center"/>
      <protection/>
    </xf>
    <xf numFmtId="0" fontId="10" fillId="0" borderId="103" xfId="65" applyFont="1" applyFill="1" applyBorder="1" applyAlignment="1" applyProtection="1">
      <alignment horizontal="center" vertical="center"/>
      <protection/>
    </xf>
    <xf numFmtId="20" fontId="10" fillId="0" borderId="43" xfId="65" applyNumberFormat="1" applyFont="1" applyFill="1" applyBorder="1" applyAlignment="1" applyProtection="1">
      <alignment horizontal="center" vertical="center"/>
      <protection locked="0"/>
    </xf>
    <xf numFmtId="20" fontId="10" fillId="0" borderId="42" xfId="65" applyNumberFormat="1" applyFont="1" applyFill="1" applyBorder="1" applyAlignment="1" applyProtection="1">
      <alignment horizontal="center" vertical="center"/>
      <protection/>
    </xf>
    <xf numFmtId="0" fontId="10" fillId="0" borderId="43" xfId="65" applyFont="1" applyFill="1" applyBorder="1" applyAlignment="1" applyProtection="1">
      <alignment horizontal="center" vertical="center"/>
      <protection/>
    </xf>
    <xf numFmtId="0" fontId="10" fillId="0" borderId="0" xfId="65" applyFont="1" applyFill="1" applyBorder="1" applyAlignment="1" applyProtection="1">
      <alignment horizontal="center" vertical="center"/>
      <protection/>
    </xf>
    <xf numFmtId="0" fontId="5" fillId="0" borderId="0" xfId="65" applyFont="1" applyAlignment="1" applyProtection="1">
      <alignment vertical="center"/>
      <protection/>
    </xf>
    <xf numFmtId="0" fontId="10" fillId="0" borderId="18" xfId="65" applyFont="1" applyFill="1" applyBorder="1" applyAlignment="1" applyProtection="1">
      <alignment horizontal="center" vertical="center"/>
      <protection/>
    </xf>
    <xf numFmtId="0" fontId="10" fillId="0" borderId="42" xfId="65" applyFont="1" applyFill="1" applyBorder="1" applyAlignment="1" applyProtection="1">
      <alignment horizontal="center" vertical="center"/>
      <protection/>
    </xf>
    <xf numFmtId="0" fontId="5" fillId="0" borderId="92" xfId="65" applyFont="1" applyFill="1" applyBorder="1" applyAlignment="1" applyProtection="1">
      <alignment horizontal="center" vertical="center"/>
      <protection/>
    </xf>
    <xf numFmtId="0" fontId="5" fillId="0" borderId="88" xfId="65" applyFont="1" applyFill="1" applyBorder="1" applyAlignment="1" applyProtection="1">
      <alignment horizontal="center" vertical="center"/>
      <protection/>
    </xf>
    <xf numFmtId="0" fontId="5" fillId="0" borderId="92" xfId="65" applyFont="1" applyFill="1" applyBorder="1" applyAlignment="1" applyProtection="1">
      <alignment horizontal="center" vertical="center"/>
      <protection locked="0"/>
    </xf>
    <xf numFmtId="0" fontId="10" fillId="0" borderId="104" xfId="65" applyFont="1" applyFill="1" applyBorder="1" applyAlignment="1" applyProtection="1">
      <alignment horizontal="center" vertical="center"/>
      <protection/>
    </xf>
    <xf numFmtId="20" fontId="10" fillId="0" borderId="35" xfId="65" applyNumberFormat="1" applyFont="1" applyFill="1" applyBorder="1" applyAlignment="1" applyProtection="1">
      <alignment horizontal="center" vertical="center"/>
      <protection locked="0"/>
    </xf>
    <xf numFmtId="20" fontId="10" fillId="0" borderId="36" xfId="65" applyNumberFormat="1" applyFont="1" applyFill="1" applyBorder="1" applyAlignment="1" applyProtection="1">
      <alignment horizontal="center" vertical="center"/>
      <protection/>
    </xf>
    <xf numFmtId="0" fontId="10" fillId="0" borderId="36" xfId="65" applyFont="1" applyFill="1" applyBorder="1" applyAlignment="1" applyProtection="1">
      <alignment horizontal="center" vertical="center"/>
      <protection/>
    </xf>
    <xf numFmtId="20" fontId="10" fillId="0" borderId="32" xfId="65" applyNumberFormat="1" applyFont="1" applyFill="1" applyBorder="1" applyAlignment="1" applyProtection="1">
      <alignment horizontal="center" vertical="center"/>
      <protection/>
    </xf>
    <xf numFmtId="0" fontId="6" fillId="0" borderId="34" xfId="65" applyFont="1" applyBorder="1" applyAlignment="1" applyProtection="1">
      <alignment horizontal="left" vertical="center"/>
      <protection/>
    </xf>
    <xf numFmtId="0" fontId="6" fillId="0" borderId="34" xfId="65" applyFont="1" applyBorder="1" applyAlignment="1" applyProtection="1">
      <alignment horizontal="center" vertical="center"/>
      <protection/>
    </xf>
    <xf numFmtId="0" fontId="6" fillId="0" borderId="34" xfId="65" applyFont="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xf>
    <xf numFmtId="0" fontId="10" fillId="0" borderId="12" xfId="65" applyFont="1" applyFill="1" applyBorder="1" applyAlignment="1" applyProtection="1">
      <alignment horizontal="center" vertical="center"/>
      <protection/>
    </xf>
    <xf numFmtId="0" fontId="10" fillId="0" borderId="37" xfId="65" applyFont="1" applyFill="1" applyBorder="1" applyAlignment="1" applyProtection="1">
      <alignment horizontal="center" vertical="center"/>
      <protection/>
    </xf>
    <xf numFmtId="0" fontId="10" fillId="0" borderId="46" xfId="65" applyFont="1" applyFill="1" applyBorder="1" applyAlignment="1" applyProtection="1">
      <alignment horizontal="center" vertical="center"/>
      <protection/>
    </xf>
    <xf numFmtId="56" fontId="6" fillId="0" borderId="0" xfId="65" applyNumberFormat="1" applyFont="1" applyFill="1" applyBorder="1" applyAlignment="1" applyProtection="1">
      <alignment horizontal="center" vertical="center"/>
      <protection/>
    </xf>
    <xf numFmtId="176" fontId="6" fillId="0" borderId="0" xfId="65" applyNumberFormat="1" applyFont="1" applyBorder="1" applyAlignment="1" applyProtection="1">
      <alignment horizontal="center" vertical="center"/>
      <protection/>
    </xf>
    <xf numFmtId="0" fontId="6" fillId="0" borderId="0" xfId="65" applyFont="1" applyBorder="1" applyAlignment="1" applyProtection="1">
      <alignment horizontal="center" vertical="center"/>
      <protection locked="0"/>
    </xf>
    <xf numFmtId="0" fontId="68" fillId="0" borderId="0" xfId="67"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76200</xdr:rowOff>
    </xdr:from>
    <xdr:to>
      <xdr:col>3</xdr:col>
      <xdr:colOff>104775</xdr:colOff>
      <xdr:row>6</xdr:row>
      <xdr:rowOff>19050</xdr:rowOff>
    </xdr:to>
    <xdr:sp>
      <xdr:nvSpPr>
        <xdr:cNvPr id="1" name="WordArt 1"/>
        <xdr:cNvSpPr>
          <a:spLocks/>
        </xdr:cNvSpPr>
      </xdr:nvSpPr>
      <xdr:spPr>
        <a:xfrm>
          <a:off x="314325" y="247650"/>
          <a:ext cx="1847850" cy="80010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000000"/>
              </a:solidFill>
              <a:effectLst>
                <a:outerShdw dist="53881" dir="2700000" algn="ctr">
                  <a:srgbClr val="9999FF">
                    <a:alpha val="100000"/>
                  </a:srgbClr>
                </a:outerShdw>
              </a:effectLst>
              <a:latin typeface="ＭＳ Ｐゴシック"/>
              <a:cs typeface="ＭＳ Ｐゴシック"/>
            </a:rPr>
            <a:t>第１０回</a:t>
          </a:r>
        </a:p>
      </xdr:txBody>
    </xdr:sp>
    <xdr:clientData/>
  </xdr:twoCellAnchor>
  <xdr:twoCellAnchor>
    <xdr:from>
      <xdr:col>0</xdr:col>
      <xdr:colOff>304800</xdr:colOff>
      <xdr:row>7</xdr:row>
      <xdr:rowOff>57150</xdr:rowOff>
    </xdr:from>
    <xdr:to>
      <xdr:col>9</xdr:col>
      <xdr:colOff>381000</xdr:colOff>
      <xdr:row>11</xdr:row>
      <xdr:rowOff>57150</xdr:rowOff>
    </xdr:to>
    <xdr:sp>
      <xdr:nvSpPr>
        <xdr:cNvPr id="2" name="WordArt 2"/>
        <xdr:cNvSpPr>
          <a:spLocks/>
        </xdr:cNvSpPr>
      </xdr:nvSpPr>
      <xdr:spPr>
        <a:xfrm>
          <a:off x="304800" y="1257300"/>
          <a:ext cx="6248400" cy="685800"/>
        </a:xfrm>
        <a:prstGeom prst="rect"/>
        <a:noFill/>
      </xdr:spPr>
      <xdr:txBody>
        <a:bodyPr fromWordArt="1" wrap="none" lIns="91440" tIns="45720" rIns="91440" bIns="45720">
          <a:prstTxWarp prst="textPlain"/>
        </a:bodyPr>
        <a:p>
          <a:pPr algn="ctr"/>
          <a:r>
            <a:rPr sz="28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神栖市長杯争奪少年サッカー大会</a:t>
          </a:r>
        </a:p>
      </xdr:txBody>
    </xdr:sp>
    <xdr:clientData/>
  </xdr:twoCellAnchor>
  <xdr:twoCellAnchor>
    <xdr:from>
      <xdr:col>0</xdr:col>
      <xdr:colOff>381000</xdr:colOff>
      <xdr:row>17</xdr:row>
      <xdr:rowOff>152400</xdr:rowOff>
    </xdr:from>
    <xdr:to>
      <xdr:col>9</xdr:col>
      <xdr:colOff>371475</xdr:colOff>
      <xdr:row>48</xdr:row>
      <xdr:rowOff>76200</xdr:rowOff>
    </xdr:to>
    <xdr:pic>
      <xdr:nvPicPr>
        <xdr:cNvPr id="3" name="Picture 4"/>
        <xdr:cNvPicPr preferRelativeResize="1">
          <a:picLocks noChangeAspect="1"/>
        </xdr:cNvPicPr>
      </xdr:nvPicPr>
      <xdr:blipFill>
        <a:blip r:embed="rId1"/>
        <a:srcRect l="9474" t="22506" r="47760" b="28713"/>
        <a:stretch>
          <a:fillRect/>
        </a:stretch>
      </xdr:blipFill>
      <xdr:spPr>
        <a:xfrm>
          <a:off x="381000" y="3067050"/>
          <a:ext cx="6162675" cy="5238750"/>
        </a:xfrm>
        <a:prstGeom prst="rect">
          <a:avLst/>
        </a:prstGeom>
        <a:noFill/>
        <a:ln w="9525" cmpd="sng">
          <a:noFill/>
        </a:ln>
      </xdr:spPr>
    </xdr:pic>
    <xdr:clientData/>
  </xdr:twoCellAnchor>
  <xdr:twoCellAnchor>
    <xdr:from>
      <xdr:col>0</xdr:col>
      <xdr:colOff>619125</xdr:colOff>
      <xdr:row>49</xdr:row>
      <xdr:rowOff>38100</xdr:rowOff>
    </xdr:from>
    <xdr:to>
      <xdr:col>9</xdr:col>
      <xdr:colOff>114300</xdr:colOff>
      <xdr:row>51</xdr:row>
      <xdr:rowOff>152400</xdr:rowOff>
    </xdr:to>
    <xdr:sp>
      <xdr:nvSpPr>
        <xdr:cNvPr id="4" name="WordArt 5"/>
        <xdr:cNvSpPr>
          <a:spLocks/>
        </xdr:cNvSpPr>
      </xdr:nvSpPr>
      <xdr:spPr>
        <a:xfrm>
          <a:off x="619125" y="8439150"/>
          <a:ext cx="5667375" cy="457200"/>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gradFill rotWithShape="1">
                <a:gsLst>
                  <a:gs pos="0">
                    <a:srgbClr val="FF0000"/>
                  </a:gs>
                  <a:gs pos="100000">
                    <a:srgbClr val="FF9933"/>
                  </a:gs>
                </a:gsLst>
                <a:lin ang="5400000" scaled="1"/>
              </a:gradFill>
              <a:effectLst>
                <a:outerShdw dist="35921" dir="2700000" algn="ctr">
                  <a:srgbClr val="C0C0C0">
                    <a:alpha val="100000"/>
                  </a:srgbClr>
                </a:outerShdw>
              </a:effectLst>
              <a:latin typeface="ＭＳ Ｐゴシック"/>
              <a:cs typeface="ＭＳ Ｐゴシック"/>
            </a:rPr>
            <a:t>主催　：　神栖市体育協会   ・   神栖市サッカー協会</a:t>
          </a:r>
        </a:p>
      </xdr:txBody>
    </xdr:sp>
    <xdr:clientData/>
  </xdr:twoCellAnchor>
  <xdr:twoCellAnchor>
    <xdr:from>
      <xdr:col>0</xdr:col>
      <xdr:colOff>619125</xdr:colOff>
      <xdr:row>53</xdr:row>
      <xdr:rowOff>76200</xdr:rowOff>
    </xdr:from>
    <xdr:to>
      <xdr:col>9</xdr:col>
      <xdr:colOff>114300</xdr:colOff>
      <xdr:row>56</xdr:row>
      <xdr:rowOff>47625</xdr:rowOff>
    </xdr:to>
    <xdr:sp>
      <xdr:nvSpPr>
        <xdr:cNvPr id="5" name="WordArt 6"/>
        <xdr:cNvSpPr>
          <a:spLocks/>
        </xdr:cNvSpPr>
      </xdr:nvSpPr>
      <xdr:spPr>
        <a:xfrm>
          <a:off x="619125" y="9163050"/>
          <a:ext cx="5667375" cy="4857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gradFill rotWithShape="1">
                <a:gsLst>
                  <a:gs pos="0">
                    <a:srgbClr val="FF0000"/>
                  </a:gs>
                  <a:gs pos="100000">
                    <a:srgbClr val="760000"/>
                  </a:gs>
                </a:gsLst>
                <a:lin ang="5400000" scaled="1"/>
              </a:gradFill>
              <a:effectLst>
                <a:outerShdw dist="35921" dir="2700000" algn="ctr">
                  <a:srgbClr val="C0C0C0">
                    <a:alpha val="100000"/>
                  </a:srgbClr>
                </a:outerShdw>
              </a:effectLst>
              <a:latin typeface="ＭＳ Ｐゴシック"/>
              <a:cs typeface="ＭＳ Ｐゴシック"/>
            </a:rPr>
            <a:t>主管　：　神栖市サッカースポーツ少年団連絡協議会</a:t>
          </a:r>
        </a:p>
      </xdr:txBody>
    </xdr:sp>
    <xdr:clientData/>
  </xdr:twoCellAnchor>
  <xdr:twoCellAnchor>
    <xdr:from>
      <xdr:col>1</xdr:col>
      <xdr:colOff>666750</xdr:colOff>
      <xdr:row>11</xdr:row>
      <xdr:rowOff>161925</xdr:rowOff>
    </xdr:from>
    <xdr:to>
      <xdr:col>7</xdr:col>
      <xdr:colOff>600075</xdr:colOff>
      <xdr:row>13</xdr:row>
      <xdr:rowOff>133350</xdr:rowOff>
    </xdr:to>
    <xdr:sp>
      <xdr:nvSpPr>
        <xdr:cNvPr id="6" name="WordArt 3"/>
        <xdr:cNvSpPr>
          <a:spLocks/>
        </xdr:cNvSpPr>
      </xdr:nvSpPr>
      <xdr:spPr>
        <a:xfrm>
          <a:off x="1352550" y="2047875"/>
          <a:ext cx="4048125" cy="314325"/>
        </a:xfrm>
        <a:prstGeom prst="rect"/>
        <a:noFill/>
      </xdr:spPr>
      <xdr:txBody>
        <a:bodyPr fromWordArt="1" wrap="none" lIns="91440" tIns="45720" rIns="91440" bIns="45720">
          <a:prstTxWarp prst="textPlain"/>
        </a:bodyPr>
        <a:p>
          <a:pPr algn="ctr"/>
          <a:r>
            <a:rPr sz="24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市制施行　１０周年記念大会</a:t>
          </a:r>
        </a:p>
      </xdr:txBody>
    </xdr:sp>
    <xdr:clientData/>
  </xdr:twoCellAnchor>
  <xdr:twoCellAnchor>
    <xdr:from>
      <xdr:col>1</xdr:col>
      <xdr:colOff>647700</xdr:colOff>
      <xdr:row>14</xdr:row>
      <xdr:rowOff>95250</xdr:rowOff>
    </xdr:from>
    <xdr:to>
      <xdr:col>7</xdr:col>
      <xdr:colOff>581025</xdr:colOff>
      <xdr:row>16</xdr:row>
      <xdr:rowOff>66675</xdr:rowOff>
    </xdr:to>
    <xdr:sp>
      <xdr:nvSpPr>
        <xdr:cNvPr id="7" name="WordArt 3"/>
        <xdr:cNvSpPr>
          <a:spLocks/>
        </xdr:cNvSpPr>
      </xdr:nvSpPr>
      <xdr:spPr>
        <a:xfrm>
          <a:off x="1333500" y="2495550"/>
          <a:ext cx="4048125" cy="314325"/>
        </a:xfrm>
        <a:prstGeom prst="rect"/>
        <a:noFill/>
      </xdr:spPr>
      <xdr:txBody>
        <a:bodyPr fromWordArt="1" wrap="none" lIns="91440" tIns="45720" rIns="91440" bIns="45720">
          <a:prstTxWarp prst="textPlain"/>
        </a:bodyPr>
        <a:p>
          <a:pPr algn="ctr"/>
          <a:r>
            <a:rPr sz="24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サッカー協会創立　２０周年記念大会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3</xdr:row>
      <xdr:rowOff>85725</xdr:rowOff>
    </xdr:from>
    <xdr:ext cx="4562475" cy="285750"/>
    <xdr:sp>
      <xdr:nvSpPr>
        <xdr:cNvPr id="1" name="Text Box 1"/>
        <xdr:cNvSpPr txBox="1">
          <a:spLocks noChangeArrowheads="1"/>
        </xdr:cNvSpPr>
      </xdr:nvSpPr>
      <xdr:spPr>
        <a:xfrm>
          <a:off x="1219200" y="638175"/>
          <a:ext cx="4562475" cy="285750"/>
        </a:xfrm>
        <a:prstGeom prst="rect">
          <a:avLst/>
        </a:prstGeom>
        <a:noFill/>
        <a:ln w="9525" cmpd="sng">
          <a:noFill/>
        </a:ln>
      </xdr:spPr>
      <xdr:txBody>
        <a:bodyPr vertOverflow="clip" wrap="square" lIns="27432" tIns="22860" rIns="0" bIns="0">
          <a:spAutoFit/>
        </a:bodyPr>
        <a:p>
          <a:pPr algn="l">
            <a:defRPr/>
          </a:pPr>
          <a:r>
            <a:rPr lang="en-US" cap="none" sz="1800" b="0" i="0" u="none" baseline="0">
              <a:solidFill>
                <a:srgbClr val="000000"/>
              </a:solidFill>
            </a:rPr>
            <a:t>第１０回神栖市長杯争奪少年サッカー大会要綱</a:t>
          </a:r>
        </a:p>
      </xdr:txBody>
    </xdr:sp>
    <xdr:clientData/>
  </xdr:oneCellAnchor>
  <xdr:oneCellAnchor>
    <xdr:from>
      <xdr:col>3</xdr:col>
      <xdr:colOff>219075</xdr:colOff>
      <xdr:row>0</xdr:row>
      <xdr:rowOff>28575</xdr:rowOff>
    </xdr:from>
    <xdr:ext cx="3514725" cy="285750"/>
    <xdr:sp>
      <xdr:nvSpPr>
        <xdr:cNvPr id="2" name="Text Box 1"/>
        <xdr:cNvSpPr txBox="1">
          <a:spLocks noChangeArrowheads="1"/>
        </xdr:cNvSpPr>
      </xdr:nvSpPr>
      <xdr:spPr>
        <a:xfrm>
          <a:off x="1504950" y="28575"/>
          <a:ext cx="3514725" cy="285750"/>
        </a:xfrm>
        <a:prstGeom prst="rect">
          <a:avLst/>
        </a:prstGeom>
        <a:noFill/>
        <a:ln w="9525" cmpd="sng">
          <a:noFill/>
        </a:ln>
      </xdr:spPr>
      <xdr:txBody>
        <a:bodyPr vertOverflow="clip" wrap="square" lIns="27432" tIns="22860" rIns="0" bIns="0">
          <a:spAutoFit/>
        </a:bodyPr>
        <a:p>
          <a:pPr algn="l">
            <a:defRPr/>
          </a:pP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　市制施行　１０周年記念大会　</a:t>
          </a:r>
          <a:r>
            <a:rPr lang="en-US" cap="none" sz="1800" b="0" i="0" u="none" baseline="0">
              <a:solidFill>
                <a:srgbClr val="000000"/>
              </a:solidFill>
              <a:latin typeface="ＭＳ Ｐ明朝"/>
              <a:ea typeface="ＭＳ Ｐ明朝"/>
              <a:cs typeface="ＭＳ Ｐ明朝"/>
            </a:rPr>
            <a:t>≫</a:t>
          </a:r>
        </a:p>
      </xdr:txBody>
    </xdr:sp>
    <xdr:clientData/>
  </xdr:oneCellAnchor>
  <xdr:oneCellAnchor>
    <xdr:from>
      <xdr:col>3</xdr:col>
      <xdr:colOff>209550</xdr:colOff>
      <xdr:row>1</xdr:row>
      <xdr:rowOff>171450</xdr:rowOff>
    </xdr:from>
    <xdr:ext cx="4333875" cy="285750"/>
    <xdr:sp>
      <xdr:nvSpPr>
        <xdr:cNvPr id="3" name="Text Box 1"/>
        <xdr:cNvSpPr txBox="1">
          <a:spLocks noChangeArrowheads="1"/>
        </xdr:cNvSpPr>
      </xdr:nvSpPr>
      <xdr:spPr>
        <a:xfrm>
          <a:off x="1495425" y="342900"/>
          <a:ext cx="4333875" cy="285750"/>
        </a:xfrm>
        <a:prstGeom prst="rect">
          <a:avLst/>
        </a:prstGeom>
        <a:noFill/>
        <a:ln w="9525" cmpd="sng">
          <a:noFill/>
        </a:ln>
      </xdr:spPr>
      <xdr:txBody>
        <a:bodyPr vertOverflow="clip" wrap="square" lIns="27432" tIns="22860" rIns="0" bIns="0">
          <a:spAutoFit/>
        </a:bodyPr>
        <a:p>
          <a:pPr algn="l">
            <a:defRPr/>
          </a:pP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　サッカー協会創立　２０周年記念大会　</a:t>
          </a:r>
          <a:r>
            <a:rPr lang="en-US" cap="none" sz="1800" b="0" i="0" u="none" baseline="0">
              <a:solidFill>
                <a:srgbClr val="000000"/>
              </a:solidFill>
              <a:latin typeface="ＭＳ Ｐ明朝"/>
              <a:ea typeface="ＭＳ Ｐ明朝"/>
              <a:cs typeface="ＭＳ Ｐ明朝"/>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0</xdr:rowOff>
    </xdr:from>
    <xdr:to>
      <xdr:col>15</xdr:col>
      <xdr:colOff>85725</xdr:colOff>
      <xdr:row>11</xdr:row>
      <xdr:rowOff>9525</xdr:rowOff>
    </xdr:to>
    <xdr:sp>
      <xdr:nvSpPr>
        <xdr:cNvPr id="1" name="Freeform 1"/>
        <xdr:cNvSpPr>
          <a:spLocks/>
        </xdr:cNvSpPr>
      </xdr:nvSpPr>
      <xdr:spPr>
        <a:xfrm>
          <a:off x="847725" y="14192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xdr:row>
      <xdr:rowOff>0</xdr:rowOff>
    </xdr:from>
    <xdr:to>
      <xdr:col>35</xdr:col>
      <xdr:colOff>85725</xdr:colOff>
      <xdr:row>11</xdr:row>
      <xdr:rowOff>9525</xdr:rowOff>
    </xdr:to>
    <xdr:sp>
      <xdr:nvSpPr>
        <xdr:cNvPr id="2" name="Freeform 2"/>
        <xdr:cNvSpPr>
          <a:spLocks/>
        </xdr:cNvSpPr>
      </xdr:nvSpPr>
      <xdr:spPr>
        <a:xfrm>
          <a:off x="4086225" y="14192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xdr:row>
      <xdr:rowOff>161925</xdr:rowOff>
    </xdr:from>
    <xdr:to>
      <xdr:col>30</xdr:col>
      <xdr:colOff>85725</xdr:colOff>
      <xdr:row>7</xdr:row>
      <xdr:rowOff>171450</xdr:rowOff>
    </xdr:to>
    <xdr:sp>
      <xdr:nvSpPr>
        <xdr:cNvPr id="3" name="Freeform 3"/>
        <xdr:cNvSpPr>
          <a:spLocks/>
        </xdr:cNvSpPr>
      </xdr:nvSpPr>
      <xdr:spPr>
        <a:xfrm>
          <a:off x="1666875" y="5619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16</xdr:row>
      <xdr:rowOff>19050</xdr:rowOff>
    </xdr:from>
    <xdr:to>
      <xdr:col>15</xdr:col>
      <xdr:colOff>85725</xdr:colOff>
      <xdr:row>19</xdr:row>
      <xdr:rowOff>28575</xdr:rowOff>
    </xdr:to>
    <xdr:sp>
      <xdr:nvSpPr>
        <xdr:cNvPr id="4" name="Freeform 4"/>
        <xdr:cNvSpPr>
          <a:spLocks/>
        </xdr:cNvSpPr>
      </xdr:nvSpPr>
      <xdr:spPr>
        <a:xfrm flipV="1">
          <a:off x="847725" y="2819400"/>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16</xdr:row>
      <xdr:rowOff>19050</xdr:rowOff>
    </xdr:from>
    <xdr:to>
      <xdr:col>35</xdr:col>
      <xdr:colOff>95250</xdr:colOff>
      <xdr:row>19</xdr:row>
      <xdr:rowOff>28575</xdr:rowOff>
    </xdr:to>
    <xdr:sp>
      <xdr:nvSpPr>
        <xdr:cNvPr id="5" name="Freeform 5"/>
        <xdr:cNvSpPr>
          <a:spLocks/>
        </xdr:cNvSpPr>
      </xdr:nvSpPr>
      <xdr:spPr>
        <a:xfrm flipV="1">
          <a:off x="4095750" y="2819400"/>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19</xdr:row>
      <xdr:rowOff>19050</xdr:rowOff>
    </xdr:from>
    <xdr:to>
      <xdr:col>30</xdr:col>
      <xdr:colOff>85725</xdr:colOff>
      <xdr:row>24</xdr:row>
      <xdr:rowOff>28575</xdr:rowOff>
    </xdr:to>
    <xdr:sp>
      <xdr:nvSpPr>
        <xdr:cNvPr id="6" name="Freeform 6"/>
        <xdr:cNvSpPr>
          <a:spLocks/>
        </xdr:cNvSpPr>
      </xdr:nvSpPr>
      <xdr:spPr>
        <a:xfrm flipV="1">
          <a:off x="1666875" y="33432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xdr:row>
      <xdr:rowOff>171450</xdr:rowOff>
    </xdr:from>
    <xdr:to>
      <xdr:col>20</xdr:col>
      <xdr:colOff>85725</xdr:colOff>
      <xdr:row>2</xdr:row>
      <xdr:rowOff>171450</xdr:rowOff>
    </xdr:to>
    <xdr:sp>
      <xdr:nvSpPr>
        <xdr:cNvPr id="7" name="Line 7"/>
        <xdr:cNvSpPr>
          <a:spLocks/>
        </xdr:cNvSpPr>
      </xdr:nvSpPr>
      <xdr:spPr>
        <a:xfrm flipV="1">
          <a:off x="3286125" y="390525"/>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24</xdr:row>
      <xdr:rowOff>28575</xdr:rowOff>
    </xdr:from>
    <xdr:to>
      <xdr:col>20</xdr:col>
      <xdr:colOff>85725</xdr:colOff>
      <xdr:row>25</xdr:row>
      <xdr:rowOff>28575</xdr:rowOff>
    </xdr:to>
    <xdr:sp>
      <xdr:nvSpPr>
        <xdr:cNvPr id="8" name="Line 8"/>
        <xdr:cNvSpPr>
          <a:spLocks/>
        </xdr:cNvSpPr>
      </xdr:nvSpPr>
      <xdr:spPr>
        <a:xfrm flipV="1">
          <a:off x="3286125" y="4210050"/>
          <a:ext cx="0" cy="1809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0</xdr:rowOff>
    </xdr:from>
    <xdr:to>
      <xdr:col>29</xdr:col>
      <xdr:colOff>152400</xdr:colOff>
      <xdr:row>7</xdr:row>
      <xdr:rowOff>161925</xdr:rowOff>
    </xdr:to>
    <xdr:sp>
      <xdr:nvSpPr>
        <xdr:cNvPr id="9" name="Freeform 9"/>
        <xdr:cNvSpPr>
          <a:spLocks/>
        </xdr:cNvSpPr>
      </xdr:nvSpPr>
      <xdr:spPr>
        <a:xfrm>
          <a:off x="1752600" y="1257300"/>
          <a:ext cx="3057525" cy="16192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6</xdr:row>
      <xdr:rowOff>66675</xdr:rowOff>
    </xdr:from>
    <xdr:to>
      <xdr:col>20</xdr:col>
      <xdr:colOff>85725</xdr:colOff>
      <xdr:row>6</xdr:row>
      <xdr:rowOff>161925</xdr:rowOff>
    </xdr:to>
    <xdr:sp>
      <xdr:nvSpPr>
        <xdr:cNvPr id="10" name="Line 10"/>
        <xdr:cNvSpPr>
          <a:spLocks/>
        </xdr:cNvSpPr>
      </xdr:nvSpPr>
      <xdr:spPr>
        <a:xfrm flipV="1">
          <a:off x="3286125" y="1152525"/>
          <a:ext cx="0" cy="9525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19</xdr:row>
      <xdr:rowOff>38100</xdr:rowOff>
    </xdr:from>
    <xdr:to>
      <xdr:col>30</xdr:col>
      <xdr:colOff>9525</xdr:colOff>
      <xdr:row>20</xdr:row>
      <xdr:rowOff>9525</xdr:rowOff>
    </xdr:to>
    <xdr:sp>
      <xdr:nvSpPr>
        <xdr:cNvPr id="11" name="Freeform 11"/>
        <xdr:cNvSpPr>
          <a:spLocks/>
        </xdr:cNvSpPr>
      </xdr:nvSpPr>
      <xdr:spPr>
        <a:xfrm flipV="1">
          <a:off x="1752600" y="3362325"/>
          <a:ext cx="3076575" cy="14287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20</xdr:row>
      <xdr:rowOff>9525</xdr:rowOff>
    </xdr:from>
    <xdr:to>
      <xdr:col>20</xdr:col>
      <xdr:colOff>85725</xdr:colOff>
      <xdr:row>20</xdr:row>
      <xdr:rowOff>114300</xdr:rowOff>
    </xdr:to>
    <xdr:sp>
      <xdr:nvSpPr>
        <xdr:cNvPr id="12" name="Line 12"/>
        <xdr:cNvSpPr>
          <a:spLocks/>
        </xdr:cNvSpPr>
      </xdr:nvSpPr>
      <xdr:spPr>
        <a:xfrm flipV="1">
          <a:off x="3286125" y="3505200"/>
          <a:ext cx="0" cy="1047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37</xdr:row>
      <xdr:rowOff>0</xdr:rowOff>
    </xdr:from>
    <xdr:to>
      <xdr:col>15</xdr:col>
      <xdr:colOff>85725</xdr:colOff>
      <xdr:row>40</xdr:row>
      <xdr:rowOff>9525</xdr:rowOff>
    </xdr:to>
    <xdr:sp>
      <xdr:nvSpPr>
        <xdr:cNvPr id="13" name="Freeform 1"/>
        <xdr:cNvSpPr>
          <a:spLocks/>
        </xdr:cNvSpPr>
      </xdr:nvSpPr>
      <xdr:spPr>
        <a:xfrm>
          <a:off x="847725" y="64865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37</xdr:row>
      <xdr:rowOff>0</xdr:rowOff>
    </xdr:from>
    <xdr:to>
      <xdr:col>35</xdr:col>
      <xdr:colOff>85725</xdr:colOff>
      <xdr:row>40</xdr:row>
      <xdr:rowOff>9525</xdr:rowOff>
    </xdr:to>
    <xdr:sp>
      <xdr:nvSpPr>
        <xdr:cNvPr id="14" name="Freeform 2"/>
        <xdr:cNvSpPr>
          <a:spLocks/>
        </xdr:cNvSpPr>
      </xdr:nvSpPr>
      <xdr:spPr>
        <a:xfrm>
          <a:off x="4086225" y="64865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31</xdr:row>
      <xdr:rowOff>161925</xdr:rowOff>
    </xdr:from>
    <xdr:to>
      <xdr:col>30</xdr:col>
      <xdr:colOff>85725</xdr:colOff>
      <xdr:row>36</xdr:row>
      <xdr:rowOff>171450</xdr:rowOff>
    </xdr:to>
    <xdr:sp>
      <xdr:nvSpPr>
        <xdr:cNvPr id="15" name="Freeform 3"/>
        <xdr:cNvSpPr>
          <a:spLocks/>
        </xdr:cNvSpPr>
      </xdr:nvSpPr>
      <xdr:spPr>
        <a:xfrm>
          <a:off x="1666875" y="56292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30</xdr:row>
      <xdr:rowOff>171450</xdr:rowOff>
    </xdr:from>
    <xdr:to>
      <xdr:col>20</xdr:col>
      <xdr:colOff>85725</xdr:colOff>
      <xdr:row>31</xdr:row>
      <xdr:rowOff>171450</xdr:rowOff>
    </xdr:to>
    <xdr:sp>
      <xdr:nvSpPr>
        <xdr:cNvPr id="16" name="Line 7"/>
        <xdr:cNvSpPr>
          <a:spLocks/>
        </xdr:cNvSpPr>
      </xdr:nvSpPr>
      <xdr:spPr>
        <a:xfrm flipV="1">
          <a:off x="3286125" y="5467350"/>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0</xdr:rowOff>
    </xdr:from>
    <xdr:to>
      <xdr:col>29</xdr:col>
      <xdr:colOff>152400</xdr:colOff>
      <xdr:row>36</xdr:row>
      <xdr:rowOff>161925</xdr:rowOff>
    </xdr:to>
    <xdr:sp>
      <xdr:nvSpPr>
        <xdr:cNvPr id="17" name="Freeform 9"/>
        <xdr:cNvSpPr>
          <a:spLocks/>
        </xdr:cNvSpPr>
      </xdr:nvSpPr>
      <xdr:spPr>
        <a:xfrm>
          <a:off x="1752600" y="6334125"/>
          <a:ext cx="3057525" cy="16192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35</xdr:row>
      <xdr:rowOff>66675</xdr:rowOff>
    </xdr:from>
    <xdr:to>
      <xdr:col>20</xdr:col>
      <xdr:colOff>85725</xdr:colOff>
      <xdr:row>35</xdr:row>
      <xdr:rowOff>161925</xdr:rowOff>
    </xdr:to>
    <xdr:sp>
      <xdr:nvSpPr>
        <xdr:cNvPr id="18" name="Line 10"/>
        <xdr:cNvSpPr>
          <a:spLocks/>
        </xdr:cNvSpPr>
      </xdr:nvSpPr>
      <xdr:spPr>
        <a:xfrm flipV="1">
          <a:off x="3286125" y="6229350"/>
          <a:ext cx="0" cy="9525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45</xdr:row>
      <xdr:rowOff>19050</xdr:rowOff>
    </xdr:from>
    <xdr:to>
      <xdr:col>15</xdr:col>
      <xdr:colOff>85725</xdr:colOff>
      <xdr:row>48</xdr:row>
      <xdr:rowOff>28575</xdr:rowOff>
    </xdr:to>
    <xdr:sp>
      <xdr:nvSpPr>
        <xdr:cNvPr id="19" name="Freeform 4"/>
        <xdr:cNvSpPr>
          <a:spLocks/>
        </xdr:cNvSpPr>
      </xdr:nvSpPr>
      <xdr:spPr>
        <a:xfrm flipV="1">
          <a:off x="847725" y="7896225"/>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45</xdr:row>
      <xdr:rowOff>19050</xdr:rowOff>
    </xdr:from>
    <xdr:to>
      <xdr:col>35</xdr:col>
      <xdr:colOff>95250</xdr:colOff>
      <xdr:row>48</xdr:row>
      <xdr:rowOff>28575</xdr:rowOff>
    </xdr:to>
    <xdr:sp>
      <xdr:nvSpPr>
        <xdr:cNvPr id="20" name="Freeform 5"/>
        <xdr:cNvSpPr>
          <a:spLocks/>
        </xdr:cNvSpPr>
      </xdr:nvSpPr>
      <xdr:spPr>
        <a:xfrm flipV="1">
          <a:off x="4095750" y="7896225"/>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48</xdr:row>
      <xdr:rowOff>19050</xdr:rowOff>
    </xdr:from>
    <xdr:to>
      <xdr:col>30</xdr:col>
      <xdr:colOff>85725</xdr:colOff>
      <xdr:row>53</xdr:row>
      <xdr:rowOff>28575</xdr:rowOff>
    </xdr:to>
    <xdr:sp>
      <xdr:nvSpPr>
        <xdr:cNvPr id="21" name="Freeform 6"/>
        <xdr:cNvSpPr>
          <a:spLocks/>
        </xdr:cNvSpPr>
      </xdr:nvSpPr>
      <xdr:spPr>
        <a:xfrm flipV="1">
          <a:off x="1666875" y="8420100"/>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53</xdr:row>
      <xdr:rowOff>28575</xdr:rowOff>
    </xdr:from>
    <xdr:to>
      <xdr:col>20</xdr:col>
      <xdr:colOff>85725</xdr:colOff>
      <xdr:row>54</xdr:row>
      <xdr:rowOff>28575</xdr:rowOff>
    </xdr:to>
    <xdr:sp>
      <xdr:nvSpPr>
        <xdr:cNvPr id="22" name="Line 8"/>
        <xdr:cNvSpPr>
          <a:spLocks/>
        </xdr:cNvSpPr>
      </xdr:nvSpPr>
      <xdr:spPr>
        <a:xfrm flipV="1">
          <a:off x="3286125" y="9286875"/>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48</xdr:row>
      <xdr:rowOff>38100</xdr:rowOff>
    </xdr:from>
    <xdr:to>
      <xdr:col>30</xdr:col>
      <xdr:colOff>9525</xdr:colOff>
      <xdr:row>49</xdr:row>
      <xdr:rowOff>9525</xdr:rowOff>
    </xdr:to>
    <xdr:sp>
      <xdr:nvSpPr>
        <xdr:cNvPr id="23" name="Freeform 11"/>
        <xdr:cNvSpPr>
          <a:spLocks/>
        </xdr:cNvSpPr>
      </xdr:nvSpPr>
      <xdr:spPr>
        <a:xfrm flipV="1">
          <a:off x="1752600" y="8439150"/>
          <a:ext cx="3076575" cy="14287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49</xdr:row>
      <xdr:rowOff>9525</xdr:rowOff>
    </xdr:from>
    <xdr:to>
      <xdr:col>20</xdr:col>
      <xdr:colOff>85725</xdr:colOff>
      <xdr:row>49</xdr:row>
      <xdr:rowOff>114300</xdr:rowOff>
    </xdr:to>
    <xdr:sp>
      <xdr:nvSpPr>
        <xdr:cNvPr id="24" name="Line 12"/>
        <xdr:cNvSpPr>
          <a:spLocks/>
        </xdr:cNvSpPr>
      </xdr:nvSpPr>
      <xdr:spPr>
        <a:xfrm flipV="1">
          <a:off x="3286125" y="8582025"/>
          <a:ext cx="0" cy="1047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0</xdr:rowOff>
    </xdr:from>
    <xdr:to>
      <xdr:col>15</xdr:col>
      <xdr:colOff>85725</xdr:colOff>
      <xdr:row>11</xdr:row>
      <xdr:rowOff>9525</xdr:rowOff>
    </xdr:to>
    <xdr:sp>
      <xdr:nvSpPr>
        <xdr:cNvPr id="1" name="Freeform 1"/>
        <xdr:cNvSpPr>
          <a:spLocks/>
        </xdr:cNvSpPr>
      </xdr:nvSpPr>
      <xdr:spPr>
        <a:xfrm>
          <a:off x="847725" y="14192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xdr:row>
      <xdr:rowOff>0</xdr:rowOff>
    </xdr:from>
    <xdr:to>
      <xdr:col>35</xdr:col>
      <xdr:colOff>85725</xdr:colOff>
      <xdr:row>11</xdr:row>
      <xdr:rowOff>9525</xdr:rowOff>
    </xdr:to>
    <xdr:sp>
      <xdr:nvSpPr>
        <xdr:cNvPr id="2" name="Freeform 2"/>
        <xdr:cNvSpPr>
          <a:spLocks/>
        </xdr:cNvSpPr>
      </xdr:nvSpPr>
      <xdr:spPr>
        <a:xfrm>
          <a:off x="4086225" y="14192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xdr:row>
      <xdr:rowOff>161925</xdr:rowOff>
    </xdr:from>
    <xdr:to>
      <xdr:col>30</xdr:col>
      <xdr:colOff>85725</xdr:colOff>
      <xdr:row>7</xdr:row>
      <xdr:rowOff>171450</xdr:rowOff>
    </xdr:to>
    <xdr:sp>
      <xdr:nvSpPr>
        <xdr:cNvPr id="3" name="Freeform 3"/>
        <xdr:cNvSpPr>
          <a:spLocks/>
        </xdr:cNvSpPr>
      </xdr:nvSpPr>
      <xdr:spPr>
        <a:xfrm>
          <a:off x="1666875" y="5619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xdr:row>
      <xdr:rowOff>171450</xdr:rowOff>
    </xdr:from>
    <xdr:to>
      <xdr:col>20</xdr:col>
      <xdr:colOff>85725</xdr:colOff>
      <xdr:row>2</xdr:row>
      <xdr:rowOff>171450</xdr:rowOff>
    </xdr:to>
    <xdr:sp>
      <xdr:nvSpPr>
        <xdr:cNvPr id="4" name="Line 7"/>
        <xdr:cNvSpPr>
          <a:spLocks/>
        </xdr:cNvSpPr>
      </xdr:nvSpPr>
      <xdr:spPr>
        <a:xfrm flipV="1">
          <a:off x="3286125" y="390525"/>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0</xdr:rowOff>
    </xdr:from>
    <xdr:to>
      <xdr:col>29</xdr:col>
      <xdr:colOff>152400</xdr:colOff>
      <xdr:row>7</xdr:row>
      <xdr:rowOff>161925</xdr:rowOff>
    </xdr:to>
    <xdr:sp>
      <xdr:nvSpPr>
        <xdr:cNvPr id="5" name="Freeform 9"/>
        <xdr:cNvSpPr>
          <a:spLocks/>
        </xdr:cNvSpPr>
      </xdr:nvSpPr>
      <xdr:spPr>
        <a:xfrm>
          <a:off x="1752600" y="1257300"/>
          <a:ext cx="3057525" cy="16192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6</xdr:row>
      <xdr:rowOff>66675</xdr:rowOff>
    </xdr:from>
    <xdr:to>
      <xdr:col>20</xdr:col>
      <xdr:colOff>85725</xdr:colOff>
      <xdr:row>6</xdr:row>
      <xdr:rowOff>161925</xdr:rowOff>
    </xdr:to>
    <xdr:sp>
      <xdr:nvSpPr>
        <xdr:cNvPr id="6" name="Line 10"/>
        <xdr:cNvSpPr>
          <a:spLocks/>
        </xdr:cNvSpPr>
      </xdr:nvSpPr>
      <xdr:spPr>
        <a:xfrm flipV="1">
          <a:off x="3286125" y="1152525"/>
          <a:ext cx="0" cy="9525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37</xdr:row>
      <xdr:rowOff>0</xdr:rowOff>
    </xdr:from>
    <xdr:to>
      <xdr:col>15</xdr:col>
      <xdr:colOff>85725</xdr:colOff>
      <xdr:row>40</xdr:row>
      <xdr:rowOff>9525</xdr:rowOff>
    </xdr:to>
    <xdr:sp>
      <xdr:nvSpPr>
        <xdr:cNvPr id="7" name="Freeform 1"/>
        <xdr:cNvSpPr>
          <a:spLocks/>
        </xdr:cNvSpPr>
      </xdr:nvSpPr>
      <xdr:spPr>
        <a:xfrm>
          <a:off x="847725" y="64484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37</xdr:row>
      <xdr:rowOff>0</xdr:rowOff>
    </xdr:from>
    <xdr:to>
      <xdr:col>35</xdr:col>
      <xdr:colOff>85725</xdr:colOff>
      <xdr:row>40</xdr:row>
      <xdr:rowOff>9525</xdr:rowOff>
    </xdr:to>
    <xdr:sp>
      <xdr:nvSpPr>
        <xdr:cNvPr id="8" name="Freeform 2"/>
        <xdr:cNvSpPr>
          <a:spLocks/>
        </xdr:cNvSpPr>
      </xdr:nvSpPr>
      <xdr:spPr>
        <a:xfrm>
          <a:off x="4086225" y="6448425"/>
          <a:ext cx="1628775" cy="5238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31</xdr:row>
      <xdr:rowOff>161925</xdr:rowOff>
    </xdr:from>
    <xdr:to>
      <xdr:col>30</xdr:col>
      <xdr:colOff>85725</xdr:colOff>
      <xdr:row>36</xdr:row>
      <xdr:rowOff>171450</xdr:rowOff>
    </xdr:to>
    <xdr:sp>
      <xdr:nvSpPr>
        <xdr:cNvPr id="9" name="Freeform 3"/>
        <xdr:cNvSpPr>
          <a:spLocks/>
        </xdr:cNvSpPr>
      </xdr:nvSpPr>
      <xdr:spPr>
        <a:xfrm>
          <a:off x="1666875" y="55911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30</xdr:row>
      <xdr:rowOff>171450</xdr:rowOff>
    </xdr:from>
    <xdr:to>
      <xdr:col>20</xdr:col>
      <xdr:colOff>85725</xdr:colOff>
      <xdr:row>31</xdr:row>
      <xdr:rowOff>171450</xdr:rowOff>
    </xdr:to>
    <xdr:sp>
      <xdr:nvSpPr>
        <xdr:cNvPr id="10" name="Line 7"/>
        <xdr:cNvSpPr>
          <a:spLocks/>
        </xdr:cNvSpPr>
      </xdr:nvSpPr>
      <xdr:spPr>
        <a:xfrm flipV="1">
          <a:off x="3286125" y="5429250"/>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0</xdr:rowOff>
    </xdr:from>
    <xdr:to>
      <xdr:col>29</xdr:col>
      <xdr:colOff>152400</xdr:colOff>
      <xdr:row>36</xdr:row>
      <xdr:rowOff>161925</xdr:rowOff>
    </xdr:to>
    <xdr:sp>
      <xdr:nvSpPr>
        <xdr:cNvPr id="11" name="Freeform 9"/>
        <xdr:cNvSpPr>
          <a:spLocks/>
        </xdr:cNvSpPr>
      </xdr:nvSpPr>
      <xdr:spPr>
        <a:xfrm>
          <a:off x="1752600" y="6296025"/>
          <a:ext cx="3057525" cy="16192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35</xdr:row>
      <xdr:rowOff>66675</xdr:rowOff>
    </xdr:from>
    <xdr:to>
      <xdr:col>20</xdr:col>
      <xdr:colOff>85725</xdr:colOff>
      <xdr:row>35</xdr:row>
      <xdr:rowOff>161925</xdr:rowOff>
    </xdr:to>
    <xdr:sp>
      <xdr:nvSpPr>
        <xdr:cNvPr id="12" name="Line 10"/>
        <xdr:cNvSpPr>
          <a:spLocks/>
        </xdr:cNvSpPr>
      </xdr:nvSpPr>
      <xdr:spPr>
        <a:xfrm flipV="1">
          <a:off x="3286125" y="6191250"/>
          <a:ext cx="0" cy="9525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45</xdr:row>
      <xdr:rowOff>19050</xdr:rowOff>
    </xdr:from>
    <xdr:to>
      <xdr:col>15</xdr:col>
      <xdr:colOff>85725</xdr:colOff>
      <xdr:row>48</xdr:row>
      <xdr:rowOff>28575</xdr:rowOff>
    </xdr:to>
    <xdr:sp>
      <xdr:nvSpPr>
        <xdr:cNvPr id="13" name="Freeform 4"/>
        <xdr:cNvSpPr>
          <a:spLocks/>
        </xdr:cNvSpPr>
      </xdr:nvSpPr>
      <xdr:spPr>
        <a:xfrm flipV="1">
          <a:off x="847725" y="7858125"/>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45</xdr:row>
      <xdr:rowOff>19050</xdr:rowOff>
    </xdr:from>
    <xdr:to>
      <xdr:col>35</xdr:col>
      <xdr:colOff>95250</xdr:colOff>
      <xdr:row>48</xdr:row>
      <xdr:rowOff>28575</xdr:rowOff>
    </xdr:to>
    <xdr:sp>
      <xdr:nvSpPr>
        <xdr:cNvPr id="14" name="Freeform 5"/>
        <xdr:cNvSpPr>
          <a:spLocks/>
        </xdr:cNvSpPr>
      </xdr:nvSpPr>
      <xdr:spPr>
        <a:xfrm flipV="1">
          <a:off x="4095750" y="7858125"/>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48</xdr:row>
      <xdr:rowOff>19050</xdr:rowOff>
    </xdr:from>
    <xdr:to>
      <xdr:col>30</xdr:col>
      <xdr:colOff>85725</xdr:colOff>
      <xdr:row>53</xdr:row>
      <xdr:rowOff>28575</xdr:rowOff>
    </xdr:to>
    <xdr:sp>
      <xdr:nvSpPr>
        <xdr:cNvPr id="15" name="Freeform 6"/>
        <xdr:cNvSpPr>
          <a:spLocks/>
        </xdr:cNvSpPr>
      </xdr:nvSpPr>
      <xdr:spPr>
        <a:xfrm flipV="1">
          <a:off x="1666875" y="8382000"/>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53</xdr:row>
      <xdr:rowOff>28575</xdr:rowOff>
    </xdr:from>
    <xdr:to>
      <xdr:col>20</xdr:col>
      <xdr:colOff>85725</xdr:colOff>
      <xdr:row>54</xdr:row>
      <xdr:rowOff>28575</xdr:rowOff>
    </xdr:to>
    <xdr:sp>
      <xdr:nvSpPr>
        <xdr:cNvPr id="16" name="Line 8"/>
        <xdr:cNvSpPr>
          <a:spLocks/>
        </xdr:cNvSpPr>
      </xdr:nvSpPr>
      <xdr:spPr>
        <a:xfrm flipV="1">
          <a:off x="3286125" y="9248775"/>
          <a:ext cx="0" cy="1714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48</xdr:row>
      <xdr:rowOff>38100</xdr:rowOff>
    </xdr:from>
    <xdr:to>
      <xdr:col>30</xdr:col>
      <xdr:colOff>9525</xdr:colOff>
      <xdr:row>49</xdr:row>
      <xdr:rowOff>9525</xdr:rowOff>
    </xdr:to>
    <xdr:sp>
      <xdr:nvSpPr>
        <xdr:cNvPr id="17" name="Freeform 11"/>
        <xdr:cNvSpPr>
          <a:spLocks/>
        </xdr:cNvSpPr>
      </xdr:nvSpPr>
      <xdr:spPr>
        <a:xfrm flipV="1">
          <a:off x="1752600" y="8401050"/>
          <a:ext cx="3076575" cy="14287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49</xdr:row>
      <xdr:rowOff>9525</xdr:rowOff>
    </xdr:from>
    <xdr:to>
      <xdr:col>20</xdr:col>
      <xdr:colOff>85725</xdr:colOff>
      <xdr:row>49</xdr:row>
      <xdr:rowOff>114300</xdr:rowOff>
    </xdr:to>
    <xdr:sp>
      <xdr:nvSpPr>
        <xdr:cNvPr id="18" name="Line 12"/>
        <xdr:cNvSpPr>
          <a:spLocks/>
        </xdr:cNvSpPr>
      </xdr:nvSpPr>
      <xdr:spPr>
        <a:xfrm flipV="1">
          <a:off x="3286125" y="8543925"/>
          <a:ext cx="0" cy="1047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16</xdr:row>
      <xdr:rowOff>19050</xdr:rowOff>
    </xdr:from>
    <xdr:to>
      <xdr:col>15</xdr:col>
      <xdr:colOff>85725</xdr:colOff>
      <xdr:row>19</xdr:row>
      <xdr:rowOff>28575</xdr:rowOff>
    </xdr:to>
    <xdr:sp>
      <xdr:nvSpPr>
        <xdr:cNvPr id="19" name="Freeform 4"/>
        <xdr:cNvSpPr>
          <a:spLocks/>
        </xdr:cNvSpPr>
      </xdr:nvSpPr>
      <xdr:spPr>
        <a:xfrm flipV="1">
          <a:off x="847725" y="2819400"/>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16</xdr:row>
      <xdr:rowOff>19050</xdr:rowOff>
    </xdr:from>
    <xdr:to>
      <xdr:col>35</xdr:col>
      <xdr:colOff>95250</xdr:colOff>
      <xdr:row>19</xdr:row>
      <xdr:rowOff>28575</xdr:rowOff>
    </xdr:to>
    <xdr:sp>
      <xdr:nvSpPr>
        <xdr:cNvPr id="20" name="Freeform 5"/>
        <xdr:cNvSpPr>
          <a:spLocks/>
        </xdr:cNvSpPr>
      </xdr:nvSpPr>
      <xdr:spPr>
        <a:xfrm flipV="1">
          <a:off x="4095750" y="2819400"/>
          <a:ext cx="1628775" cy="533400"/>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19</xdr:row>
      <xdr:rowOff>19050</xdr:rowOff>
    </xdr:from>
    <xdr:to>
      <xdr:col>30</xdr:col>
      <xdr:colOff>85725</xdr:colOff>
      <xdr:row>24</xdr:row>
      <xdr:rowOff>28575</xdr:rowOff>
    </xdr:to>
    <xdr:sp>
      <xdr:nvSpPr>
        <xdr:cNvPr id="21" name="Freeform 6"/>
        <xdr:cNvSpPr>
          <a:spLocks/>
        </xdr:cNvSpPr>
      </xdr:nvSpPr>
      <xdr:spPr>
        <a:xfrm flipV="1">
          <a:off x="1666875" y="3343275"/>
          <a:ext cx="3238500" cy="866775"/>
        </a:xfrm>
        <a:custGeom>
          <a:pathLst>
            <a:path h="55" w="171">
              <a:moveTo>
                <a:pt x="0" y="54"/>
              </a:moveTo>
              <a:lnTo>
                <a:pt x="0" y="0"/>
              </a:lnTo>
              <a:lnTo>
                <a:pt x="171" y="0"/>
              </a:lnTo>
              <a:lnTo>
                <a:pt x="171" y="55"/>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24</xdr:row>
      <xdr:rowOff>28575</xdr:rowOff>
    </xdr:from>
    <xdr:to>
      <xdr:col>20</xdr:col>
      <xdr:colOff>85725</xdr:colOff>
      <xdr:row>25</xdr:row>
      <xdr:rowOff>28575</xdr:rowOff>
    </xdr:to>
    <xdr:sp>
      <xdr:nvSpPr>
        <xdr:cNvPr id="22" name="Line 8"/>
        <xdr:cNvSpPr>
          <a:spLocks/>
        </xdr:cNvSpPr>
      </xdr:nvSpPr>
      <xdr:spPr>
        <a:xfrm flipV="1">
          <a:off x="3286125" y="4210050"/>
          <a:ext cx="0" cy="1809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19</xdr:row>
      <xdr:rowOff>38100</xdr:rowOff>
    </xdr:from>
    <xdr:to>
      <xdr:col>30</xdr:col>
      <xdr:colOff>9525</xdr:colOff>
      <xdr:row>20</xdr:row>
      <xdr:rowOff>9525</xdr:rowOff>
    </xdr:to>
    <xdr:sp>
      <xdr:nvSpPr>
        <xdr:cNvPr id="23" name="Freeform 11"/>
        <xdr:cNvSpPr>
          <a:spLocks/>
        </xdr:cNvSpPr>
      </xdr:nvSpPr>
      <xdr:spPr>
        <a:xfrm flipV="1">
          <a:off x="1752600" y="3362325"/>
          <a:ext cx="3076575" cy="142875"/>
        </a:xfrm>
        <a:custGeom>
          <a:pathLst>
            <a:path h="55" w="171">
              <a:moveTo>
                <a:pt x="0" y="54"/>
              </a:moveTo>
              <a:lnTo>
                <a:pt x="0" y="0"/>
              </a:lnTo>
              <a:lnTo>
                <a:pt x="171" y="0"/>
              </a:lnTo>
              <a:lnTo>
                <a:pt x="171" y="55"/>
              </a:lnTo>
            </a:path>
          </a:pathLst>
        </a:cu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20</xdr:row>
      <xdr:rowOff>9525</xdr:rowOff>
    </xdr:from>
    <xdr:to>
      <xdr:col>20</xdr:col>
      <xdr:colOff>85725</xdr:colOff>
      <xdr:row>20</xdr:row>
      <xdr:rowOff>114300</xdr:rowOff>
    </xdr:to>
    <xdr:sp>
      <xdr:nvSpPr>
        <xdr:cNvPr id="24" name="Line 12"/>
        <xdr:cNvSpPr>
          <a:spLocks/>
        </xdr:cNvSpPr>
      </xdr:nvSpPr>
      <xdr:spPr>
        <a:xfrm flipV="1">
          <a:off x="3286125" y="3505200"/>
          <a:ext cx="0" cy="1047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142875</xdr:rowOff>
    </xdr:from>
    <xdr:to>
      <xdr:col>8</xdr:col>
      <xdr:colOff>495300</xdr:colOff>
      <xdr:row>44</xdr:row>
      <xdr:rowOff>104775</xdr:rowOff>
    </xdr:to>
    <xdr:sp>
      <xdr:nvSpPr>
        <xdr:cNvPr id="1" name="Picture 13"/>
        <xdr:cNvSpPr>
          <a:spLocks noChangeAspect="1"/>
        </xdr:cNvSpPr>
      </xdr:nvSpPr>
      <xdr:spPr>
        <a:xfrm>
          <a:off x="19050" y="3400425"/>
          <a:ext cx="5962650" cy="4248150"/>
        </a:xfrm>
        <a:prstGeom prst="rect">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28575</xdr:rowOff>
    </xdr:from>
    <xdr:to>
      <xdr:col>4</xdr:col>
      <xdr:colOff>381000</xdr:colOff>
      <xdr:row>17</xdr:row>
      <xdr:rowOff>9525</xdr:rowOff>
    </xdr:to>
    <xdr:sp>
      <xdr:nvSpPr>
        <xdr:cNvPr id="2" name="AutoShape 16"/>
        <xdr:cNvSpPr>
          <a:spLocks/>
        </xdr:cNvSpPr>
      </xdr:nvSpPr>
      <xdr:spPr>
        <a:xfrm>
          <a:off x="38100" y="714375"/>
          <a:ext cx="3086100" cy="2209800"/>
        </a:xfrm>
        <a:prstGeom prst="wedgeRectCallout">
          <a:avLst>
            <a:gd name="adj1" fmla="val -15430"/>
            <a:gd name="adj2" fmla="val 105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0</xdr:row>
      <xdr:rowOff>76200</xdr:rowOff>
    </xdr:from>
    <xdr:to>
      <xdr:col>6</xdr:col>
      <xdr:colOff>76200</xdr:colOff>
      <xdr:row>2</xdr:row>
      <xdr:rowOff>142875</xdr:rowOff>
    </xdr:to>
    <xdr:sp>
      <xdr:nvSpPr>
        <xdr:cNvPr id="3" name="Text Box 2"/>
        <xdr:cNvSpPr txBox="1">
          <a:spLocks noChangeArrowheads="1"/>
        </xdr:cNvSpPr>
      </xdr:nvSpPr>
      <xdr:spPr>
        <a:xfrm>
          <a:off x="1857375" y="76200"/>
          <a:ext cx="2333625" cy="409575"/>
        </a:xfrm>
        <a:prstGeom prst="rect">
          <a:avLst/>
        </a:prstGeom>
        <a:noFill/>
        <a:ln w="9525" cmpd="sng">
          <a:noFill/>
        </a:ln>
      </xdr:spPr>
      <xdr:txBody>
        <a:bodyPr vertOverflow="clip" wrap="square"/>
        <a:p>
          <a:pPr algn="ctr">
            <a:defRPr/>
          </a:pPr>
          <a:r>
            <a:rPr lang="en-US" cap="none" sz="2000" b="0" i="0" u="none" baseline="0">
              <a:solidFill>
                <a:srgbClr val="000000"/>
              </a:solidFill>
              <a:latin typeface="ＭＳ ゴシック"/>
              <a:ea typeface="ＭＳ ゴシック"/>
              <a:cs typeface="ＭＳ ゴシック"/>
            </a:rPr>
            <a:t>大会会場概略図</a:t>
          </a:r>
          <a:r>
            <a:rPr lang="en-US" cap="none" sz="2200" b="0" i="0" u="none" baseline="0">
              <a:solidFill>
                <a:srgbClr val="000000"/>
              </a:solidFill>
              <a:latin typeface="ＭＳ ゴシック"/>
              <a:ea typeface="ＭＳ ゴシック"/>
              <a:cs typeface="ＭＳ ゴシック"/>
            </a:rPr>
            <a:t>
</a:t>
          </a:r>
        </a:p>
      </xdr:txBody>
    </xdr:sp>
    <xdr:clientData/>
  </xdr:twoCellAnchor>
  <xdr:twoCellAnchor>
    <xdr:from>
      <xdr:col>4</xdr:col>
      <xdr:colOff>647700</xdr:colOff>
      <xdr:row>4</xdr:row>
      <xdr:rowOff>19050</xdr:rowOff>
    </xdr:from>
    <xdr:to>
      <xdr:col>8</xdr:col>
      <xdr:colOff>457200</xdr:colOff>
      <xdr:row>19</xdr:row>
      <xdr:rowOff>28575</xdr:rowOff>
    </xdr:to>
    <xdr:sp>
      <xdr:nvSpPr>
        <xdr:cNvPr id="4" name="AutoShape 4"/>
        <xdr:cNvSpPr>
          <a:spLocks/>
        </xdr:cNvSpPr>
      </xdr:nvSpPr>
      <xdr:spPr>
        <a:xfrm>
          <a:off x="3390900" y="704850"/>
          <a:ext cx="2552700" cy="2581275"/>
        </a:xfrm>
        <a:prstGeom prst="wedgeRectCallout">
          <a:avLst>
            <a:gd name="adj1" fmla="val -27986"/>
            <a:gd name="adj2" fmla="val 55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7</xdr:row>
      <xdr:rowOff>47625</xdr:rowOff>
    </xdr:from>
    <xdr:to>
      <xdr:col>6</xdr:col>
      <xdr:colOff>219075</xdr:colOff>
      <xdr:row>8</xdr:row>
      <xdr:rowOff>152400</xdr:rowOff>
    </xdr:to>
    <xdr:sp>
      <xdr:nvSpPr>
        <xdr:cNvPr id="5" name="Text Box 32"/>
        <xdr:cNvSpPr txBox="1">
          <a:spLocks noChangeArrowheads="1"/>
        </xdr:cNvSpPr>
      </xdr:nvSpPr>
      <xdr:spPr>
        <a:xfrm>
          <a:off x="3743325" y="1247775"/>
          <a:ext cx="5905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管理棟</a:t>
          </a:r>
        </a:p>
      </xdr:txBody>
    </xdr:sp>
    <xdr:clientData/>
  </xdr:twoCellAnchor>
  <xdr:twoCellAnchor>
    <xdr:from>
      <xdr:col>1</xdr:col>
      <xdr:colOff>285750</xdr:colOff>
      <xdr:row>51</xdr:row>
      <xdr:rowOff>123825</xdr:rowOff>
    </xdr:from>
    <xdr:to>
      <xdr:col>1</xdr:col>
      <xdr:colOff>285750</xdr:colOff>
      <xdr:row>55</xdr:row>
      <xdr:rowOff>9525</xdr:rowOff>
    </xdr:to>
    <xdr:sp>
      <xdr:nvSpPr>
        <xdr:cNvPr id="6" name="Line 92"/>
        <xdr:cNvSpPr>
          <a:spLocks/>
        </xdr:cNvSpPr>
      </xdr:nvSpPr>
      <xdr:spPr>
        <a:xfrm flipV="1">
          <a:off x="971550" y="88677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45</xdr:row>
      <xdr:rowOff>76200</xdr:rowOff>
    </xdr:from>
    <xdr:to>
      <xdr:col>8</xdr:col>
      <xdr:colOff>428625</xdr:colOff>
      <xdr:row>58</xdr:row>
      <xdr:rowOff>123825</xdr:rowOff>
    </xdr:to>
    <xdr:grpSp>
      <xdr:nvGrpSpPr>
        <xdr:cNvPr id="7" name="Group 161"/>
        <xdr:cNvGrpSpPr>
          <a:grpSpLocks/>
        </xdr:cNvGrpSpPr>
      </xdr:nvGrpSpPr>
      <xdr:grpSpPr>
        <a:xfrm>
          <a:off x="3048000" y="7791450"/>
          <a:ext cx="2867025" cy="2276475"/>
          <a:chOff x="320" y="818"/>
          <a:chExt cx="301" cy="239"/>
        </a:xfrm>
        <a:solidFill>
          <a:srgbClr val="FFFFFF"/>
        </a:solidFill>
      </xdr:grpSpPr>
      <xdr:sp>
        <xdr:nvSpPr>
          <xdr:cNvPr id="8" name="AutoShape 3"/>
          <xdr:cNvSpPr>
            <a:spLocks/>
          </xdr:cNvSpPr>
        </xdr:nvSpPr>
        <xdr:spPr>
          <a:xfrm>
            <a:off x="320" y="818"/>
            <a:ext cx="301" cy="239"/>
          </a:xfrm>
          <a:prstGeom prst="wedgeRectCallout">
            <a:avLst>
              <a:gd name="adj1" fmla="val 8472"/>
              <a:gd name="adj2" fmla="val -529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7"/>
          <xdr:cNvSpPr txBox="1">
            <a:spLocks noChangeArrowheads="1"/>
          </xdr:cNvSpPr>
        </xdr:nvSpPr>
        <xdr:spPr>
          <a:xfrm>
            <a:off x="334" y="818"/>
            <a:ext cx="282" cy="48"/>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明朝"/>
                <a:ea typeface="ＭＳ 明朝"/>
                <a:cs typeface="ＭＳ 明朝"/>
              </a:rPr>
              <a:t>【</a:t>
            </a:r>
            <a:r>
              <a:rPr lang="en-US" cap="none" sz="1000" b="0" i="0" u="none" baseline="0">
                <a:solidFill>
                  <a:srgbClr val="000000"/>
                </a:solidFill>
                <a:latin typeface="ＭＳ Ｐゴシック"/>
                <a:ea typeface="ＭＳ Ｐゴシック"/>
                <a:cs typeface="ＭＳ Ｐゴシック"/>
              </a:rPr>
              <a:t>海浜多目的広場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神栖市南浜１－３　</a:t>
            </a:r>
            <a:r>
              <a:rPr lang="en-US" cap="none" sz="1100" b="0" i="0" u="none" baseline="0">
                <a:solidFill>
                  <a:srgbClr val="000000"/>
                </a:solidFill>
                <a:latin typeface="Times New Roman"/>
                <a:ea typeface="Times New Roman"/>
                <a:cs typeface="Times New Roman"/>
              </a:rPr>
              <a:t>
</a:t>
            </a:r>
          </a:p>
        </xdr:txBody>
      </xdr:sp>
      <xdr:sp>
        <xdr:nvSpPr>
          <xdr:cNvPr id="10" name="Rectangle 20"/>
          <xdr:cNvSpPr>
            <a:spLocks/>
          </xdr:cNvSpPr>
        </xdr:nvSpPr>
        <xdr:spPr>
          <a:xfrm>
            <a:off x="339" y="855"/>
            <a:ext cx="226" cy="14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21"/>
          <xdr:cNvSpPr txBox="1">
            <a:spLocks noChangeArrowheads="1"/>
          </xdr:cNvSpPr>
        </xdr:nvSpPr>
        <xdr:spPr>
          <a:xfrm>
            <a:off x="365" y="941"/>
            <a:ext cx="82" cy="4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ｺｰﾄ</a:t>
            </a:r>
          </a:p>
        </xdr:txBody>
      </xdr:sp>
      <xdr:sp>
        <xdr:nvSpPr>
          <xdr:cNvPr id="12" name="Text Box 22"/>
          <xdr:cNvSpPr txBox="1">
            <a:spLocks noChangeArrowheads="1"/>
          </xdr:cNvSpPr>
        </xdr:nvSpPr>
        <xdr:spPr>
          <a:xfrm>
            <a:off x="462" y="941"/>
            <a:ext cx="82" cy="4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⑥ｺｰﾄ</a:t>
            </a:r>
          </a:p>
        </xdr:txBody>
      </xdr:sp>
      <xdr:sp>
        <xdr:nvSpPr>
          <xdr:cNvPr id="13" name="Text Box 23"/>
          <xdr:cNvSpPr txBox="1">
            <a:spLocks noChangeArrowheads="1"/>
          </xdr:cNvSpPr>
        </xdr:nvSpPr>
        <xdr:spPr>
          <a:xfrm>
            <a:off x="365" y="882"/>
            <a:ext cx="82" cy="4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ｺｰﾄ</a:t>
            </a:r>
          </a:p>
        </xdr:txBody>
      </xdr:sp>
      <xdr:sp>
        <xdr:nvSpPr>
          <xdr:cNvPr id="14" name="Text Box 24"/>
          <xdr:cNvSpPr txBox="1">
            <a:spLocks noChangeArrowheads="1"/>
          </xdr:cNvSpPr>
        </xdr:nvSpPr>
        <xdr:spPr>
          <a:xfrm>
            <a:off x="462" y="882"/>
            <a:ext cx="82" cy="4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ｺｰﾄ</a:t>
            </a:r>
          </a:p>
        </xdr:txBody>
      </xdr:sp>
      <xdr:sp>
        <xdr:nvSpPr>
          <xdr:cNvPr id="15" name="Text Box 25"/>
          <xdr:cNvSpPr txBox="1">
            <a:spLocks noChangeArrowheads="1"/>
          </xdr:cNvSpPr>
        </xdr:nvSpPr>
        <xdr:spPr>
          <a:xfrm>
            <a:off x="446" y="1007"/>
            <a:ext cx="118" cy="41"/>
          </a:xfrm>
          <a:prstGeom prst="rect">
            <a:avLst/>
          </a:prstGeom>
          <a:solidFill>
            <a:srgbClr val="C0C0C0"/>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a:t>
            </a:r>
          </a:p>
        </xdr:txBody>
      </xdr:sp>
      <xdr:sp>
        <xdr:nvSpPr>
          <xdr:cNvPr id="16" name="Text Box 93"/>
          <xdr:cNvSpPr txBox="1">
            <a:spLocks noChangeArrowheads="1"/>
          </xdr:cNvSpPr>
        </xdr:nvSpPr>
        <xdr:spPr>
          <a:xfrm>
            <a:off x="573" y="854"/>
            <a:ext cx="37" cy="193"/>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止</a:t>
            </a:r>
          </a:p>
        </xdr:txBody>
      </xdr:sp>
    </xdr:grpSp>
    <xdr:clientData/>
  </xdr:twoCellAnchor>
  <xdr:twoCellAnchor>
    <xdr:from>
      <xdr:col>0</xdr:col>
      <xdr:colOff>85725</xdr:colOff>
      <xdr:row>45</xdr:row>
      <xdr:rowOff>38100</xdr:rowOff>
    </xdr:from>
    <xdr:to>
      <xdr:col>4</xdr:col>
      <xdr:colOff>123825</xdr:colOff>
      <xdr:row>58</xdr:row>
      <xdr:rowOff>114300</xdr:rowOff>
    </xdr:to>
    <xdr:grpSp>
      <xdr:nvGrpSpPr>
        <xdr:cNvPr id="17" name="Group 163"/>
        <xdr:cNvGrpSpPr>
          <a:grpSpLocks/>
        </xdr:cNvGrpSpPr>
      </xdr:nvGrpSpPr>
      <xdr:grpSpPr>
        <a:xfrm>
          <a:off x="85725" y="7753350"/>
          <a:ext cx="2781300" cy="2305050"/>
          <a:chOff x="9" y="814"/>
          <a:chExt cx="292" cy="242"/>
        </a:xfrm>
        <a:solidFill>
          <a:srgbClr val="FFFFFF"/>
        </a:solidFill>
      </xdr:grpSpPr>
      <xdr:sp>
        <xdr:nvSpPr>
          <xdr:cNvPr id="18" name="AutoShape 5"/>
          <xdr:cNvSpPr>
            <a:spLocks/>
          </xdr:cNvSpPr>
        </xdr:nvSpPr>
        <xdr:spPr>
          <a:xfrm>
            <a:off x="9" y="814"/>
            <a:ext cx="292" cy="242"/>
          </a:xfrm>
          <a:prstGeom prst="wedgeRectCallout">
            <a:avLst>
              <a:gd name="adj1" fmla="val 22601"/>
              <a:gd name="adj2" fmla="val -57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6"/>
          <xdr:cNvSpPr txBox="1">
            <a:spLocks noChangeArrowheads="1"/>
          </xdr:cNvSpPr>
        </xdr:nvSpPr>
        <xdr:spPr>
          <a:xfrm>
            <a:off x="19" y="814"/>
            <a:ext cx="274" cy="4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海浜サッカー場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神栖市南浜１－１６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Times New Roman"/>
                <a:ea typeface="Times New Roman"/>
                <a:cs typeface="Times New Roman"/>
              </a:rPr>
              <a:t>
</a:t>
            </a:r>
          </a:p>
        </xdr:txBody>
      </xdr:sp>
      <xdr:sp>
        <xdr:nvSpPr>
          <xdr:cNvPr id="20" name="Rectangle 26"/>
          <xdr:cNvSpPr>
            <a:spLocks/>
          </xdr:cNvSpPr>
        </xdr:nvSpPr>
        <xdr:spPr>
          <a:xfrm>
            <a:off x="109" y="857"/>
            <a:ext cx="179" cy="14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7"/>
          <xdr:cNvSpPr txBox="1">
            <a:spLocks noChangeArrowheads="1"/>
          </xdr:cNvSpPr>
        </xdr:nvSpPr>
        <xdr:spPr>
          <a:xfrm>
            <a:off x="216" y="885"/>
            <a:ext cx="49" cy="9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ｺｰﾄ</a:t>
            </a:r>
          </a:p>
        </xdr:txBody>
      </xdr:sp>
      <xdr:sp>
        <xdr:nvSpPr>
          <xdr:cNvPr id="22" name="Text Box 29"/>
          <xdr:cNvSpPr txBox="1">
            <a:spLocks noChangeArrowheads="1"/>
          </xdr:cNvSpPr>
        </xdr:nvSpPr>
        <xdr:spPr>
          <a:xfrm>
            <a:off x="126" y="885"/>
            <a:ext cx="50" cy="9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ｺｰﾄ</a:t>
            </a:r>
          </a:p>
        </xdr:txBody>
      </xdr:sp>
      <xdr:sp>
        <xdr:nvSpPr>
          <xdr:cNvPr id="23" name="Text Box 31"/>
          <xdr:cNvSpPr txBox="1">
            <a:spLocks noChangeArrowheads="1"/>
          </xdr:cNvSpPr>
        </xdr:nvSpPr>
        <xdr:spPr>
          <a:xfrm>
            <a:off x="33" y="859"/>
            <a:ext cx="65" cy="113"/>
          </a:xfrm>
          <a:prstGeom prst="rect">
            <a:avLst/>
          </a:prstGeom>
          <a:solidFill>
            <a:srgbClr val="C0C0C0"/>
          </a:solidFill>
          <a:ln w="9525" cmpd="sng">
            <a:solidFill>
              <a:srgbClr val="C0C0C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a:t>
            </a:r>
          </a:p>
        </xdr:txBody>
      </xdr:sp>
    </xdr:grpSp>
    <xdr:clientData/>
  </xdr:twoCellAnchor>
  <xdr:twoCellAnchor>
    <xdr:from>
      <xdr:col>5</xdr:col>
      <xdr:colOff>361950</xdr:colOff>
      <xdr:row>23</xdr:row>
      <xdr:rowOff>104775</xdr:rowOff>
    </xdr:from>
    <xdr:to>
      <xdr:col>5</xdr:col>
      <xdr:colOff>495300</xdr:colOff>
      <xdr:row>24</xdr:row>
      <xdr:rowOff>66675</xdr:rowOff>
    </xdr:to>
    <xdr:sp>
      <xdr:nvSpPr>
        <xdr:cNvPr id="24" name="Oval 17"/>
        <xdr:cNvSpPr>
          <a:spLocks/>
        </xdr:cNvSpPr>
      </xdr:nvSpPr>
      <xdr:spPr>
        <a:xfrm>
          <a:off x="3790950" y="4048125"/>
          <a:ext cx="133350" cy="1333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4</xdr:row>
      <xdr:rowOff>57150</xdr:rowOff>
    </xdr:from>
    <xdr:ext cx="3067050" cy="2162175"/>
    <xdr:sp>
      <xdr:nvSpPr>
        <xdr:cNvPr id="25" name="Picture 116"/>
        <xdr:cNvSpPr>
          <a:spLocks noChangeAspect="1"/>
        </xdr:cNvSpPr>
      </xdr:nvSpPr>
      <xdr:spPr>
        <a:xfrm>
          <a:off x="38100" y="742950"/>
          <a:ext cx="3067050" cy="2162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609600</xdr:colOff>
      <xdr:row>8</xdr:row>
      <xdr:rowOff>19050</xdr:rowOff>
    </xdr:from>
    <xdr:to>
      <xdr:col>1</xdr:col>
      <xdr:colOff>371475</xdr:colOff>
      <xdr:row>10</xdr:row>
      <xdr:rowOff>66675</xdr:rowOff>
    </xdr:to>
    <xdr:sp>
      <xdr:nvSpPr>
        <xdr:cNvPr id="26" name="Oval 117"/>
        <xdr:cNvSpPr>
          <a:spLocks/>
        </xdr:cNvSpPr>
      </xdr:nvSpPr>
      <xdr:spPr>
        <a:xfrm>
          <a:off x="609600" y="1390650"/>
          <a:ext cx="447675" cy="3905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12</xdr:row>
      <xdr:rowOff>123825</xdr:rowOff>
    </xdr:from>
    <xdr:ext cx="2000250" cy="466725"/>
    <xdr:sp>
      <xdr:nvSpPr>
        <xdr:cNvPr id="27" name="Text Box 15"/>
        <xdr:cNvSpPr txBox="1">
          <a:spLocks noChangeArrowheads="1"/>
        </xdr:cNvSpPr>
      </xdr:nvSpPr>
      <xdr:spPr>
        <a:xfrm>
          <a:off x="85725" y="2181225"/>
          <a:ext cx="2000250" cy="466725"/>
        </a:xfrm>
        <a:prstGeom prst="rect">
          <a:avLst/>
        </a:prstGeom>
        <a:solidFill>
          <a:srgbClr val="FFFFFF"/>
        </a:solid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明朝"/>
              <a:ea typeface="ＭＳ 明朝"/>
              <a:cs typeface="ＭＳ 明朝"/>
            </a:rPr>
            <a:t>鹿島ｾﾝﾄﾗﾙ</a:t>
          </a:r>
          <a:r>
            <a:rPr lang="en-US" cap="none" sz="1200" b="0" i="0" u="none" baseline="0">
              <a:solidFill>
                <a:srgbClr val="000000"/>
              </a:solidFill>
              <a:latin typeface="ＭＳ 明朝"/>
              <a:ea typeface="ＭＳ 明朝"/>
              <a:cs typeface="ＭＳ 明朝"/>
            </a:rPr>
            <a:t>H</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Ｐゴシック"/>
              <a:ea typeface="ＭＳ Ｐゴシック"/>
              <a:cs typeface="ＭＳ Ｐゴシック"/>
            </a:rPr>
            <a:t>代表者会議</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懇親会場</a:t>
          </a:r>
          <a:r>
            <a:rPr lang="en-US" cap="none" sz="90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0299-95-5511</a:t>
          </a:r>
        </a:p>
      </xdr:txBody>
    </xdr:sp>
    <xdr:clientData/>
  </xdr:oneCellAnchor>
  <xdr:twoCellAnchor>
    <xdr:from>
      <xdr:col>6</xdr:col>
      <xdr:colOff>371475</xdr:colOff>
      <xdr:row>6</xdr:row>
      <xdr:rowOff>152400</xdr:rowOff>
    </xdr:from>
    <xdr:to>
      <xdr:col>8</xdr:col>
      <xdr:colOff>123825</xdr:colOff>
      <xdr:row>14</xdr:row>
      <xdr:rowOff>161925</xdr:rowOff>
    </xdr:to>
    <xdr:sp>
      <xdr:nvSpPr>
        <xdr:cNvPr id="28" name="Rectangle 119"/>
        <xdr:cNvSpPr>
          <a:spLocks/>
        </xdr:cNvSpPr>
      </xdr:nvSpPr>
      <xdr:spPr>
        <a:xfrm>
          <a:off x="4486275" y="1181100"/>
          <a:ext cx="1123950"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11</xdr:row>
      <xdr:rowOff>123825</xdr:rowOff>
    </xdr:from>
    <xdr:to>
      <xdr:col>7</xdr:col>
      <xdr:colOff>647700</xdr:colOff>
      <xdr:row>14</xdr:row>
      <xdr:rowOff>0</xdr:rowOff>
    </xdr:to>
    <xdr:sp>
      <xdr:nvSpPr>
        <xdr:cNvPr id="29" name="Text Box 120"/>
        <xdr:cNvSpPr txBox="1">
          <a:spLocks noChangeArrowheads="1"/>
        </xdr:cNvSpPr>
      </xdr:nvSpPr>
      <xdr:spPr>
        <a:xfrm>
          <a:off x="4667250" y="2009775"/>
          <a:ext cx="7810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②ｺｰﾄ</a:t>
          </a:r>
        </a:p>
      </xdr:txBody>
    </xdr:sp>
    <xdr:clientData/>
  </xdr:twoCellAnchor>
  <xdr:twoCellAnchor>
    <xdr:from>
      <xdr:col>6</xdr:col>
      <xdr:colOff>571500</xdr:colOff>
      <xdr:row>8</xdr:row>
      <xdr:rowOff>66675</xdr:rowOff>
    </xdr:from>
    <xdr:to>
      <xdr:col>7</xdr:col>
      <xdr:colOff>666750</xdr:colOff>
      <xdr:row>10</xdr:row>
      <xdr:rowOff>114300</xdr:rowOff>
    </xdr:to>
    <xdr:sp>
      <xdr:nvSpPr>
        <xdr:cNvPr id="30" name="Text Box 121"/>
        <xdr:cNvSpPr txBox="1">
          <a:spLocks noChangeArrowheads="1"/>
        </xdr:cNvSpPr>
      </xdr:nvSpPr>
      <xdr:spPr>
        <a:xfrm>
          <a:off x="4686300" y="1438275"/>
          <a:ext cx="7810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①ｺｰﾄ</a:t>
          </a:r>
        </a:p>
      </xdr:txBody>
    </xdr:sp>
    <xdr:clientData/>
  </xdr:twoCellAnchor>
  <xdr:twoCellAnchor>
    <xdr:from>
      <xdr:col>5</xdr:col>
      <xdr:colOff>228600</xdr:colOff>
      <xdr:row>15</xdr:row>
      <xdr:rowOff>47625</xdr:rowOff>
    </xdr:from>
    <xdr:to>
      <xdr:col>8</xdr:col>
      <xdr:colOff>104775</xdr:colOff>
      <xdr:row>17</xdr:row>
      <xdr:rowOff>95250</xdr:rowOff>
    </xdr:to>
    <xdr:sp>
      <xdr:nvSpPr>
        <xdr:cNvPr id="31" name="Text Box 122"/>
        <xdr:cNvSpPr txBox="1">
          <a:spLocks noChangeArrowheads="1"/>
        </xdr:cNvSpPr>
      </xdr:nvSpPr>
      <xdr:spPr>
        <a:xfrm>
          <a:off x="3657600" y="2619375"/>
          <a:ext cx="1933575" cy="390525"/>
        </a:xfrm>
        <a:prstGeom prst="rect">
          <a:avLst/>
        </a:prstGeom>
        <a:solidFill>
          <a:srgbClr val="C0C0C0"/>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a:t>
          </a:r>
        </a:p>
      </xdr:txBody>
    </xdr:sp>
    <xdr:clientData/>
  </xdr:twoCellAnchor>
  <xdr:twoCellAnchor>
    <xdr:from>
      <xdr:col>5</xdr:col>
      <xdr:colOff>238125</xdr:colOff>
      <xdr:row>4</xdr:row>
      <xdr:rowOff>9525</xdr:rowOff>
    </xdr:from>
    <xdr:to>
      <xdr:col>8</xdr:col>
      <xdr:colOff>238125</xdr:colOff>
      <xdr:row>8</xdr:row>
      <xdr:rowOff>85725</xdr:rowOff>
    </xdr:to>
    <xdr:sp>
      <xdr:nvSpPr>
        <xdr:cNvPr id="32" name="Text Box 123"/>
        <xdr:cNvSpPr txBox="1">
          <a:spLocks noChangeArrowheads="1"/>
        </xdr:cNvSpPr>
      </xdr:nvSpPr>
      <xdr:spPr>
        <a:xfrm>
          <a:off x="3667125" y="695325"/>
          <a:ext cx="2057400" cy="7620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明朝"/>
              <a:ea typeface="ＭＳ 明朝"/>
              <a:cs typeface="ＭＳ 明朝"/>
            </a:rPr>
            <a:t>【</a:t>
          </a:r>
          <a:r>
            <a:rPr lang="en-US" cap="none" sz="1000" b="0" i="0" u="none" baseline="0">
              <a:solidFill>
                <a:srgbClr val="000000"/>
              </a:solidFill>
              <a:latin typeface="ＭＳ Ｐゴシック"/>
              <a:ea typeface="ＭＳ Ｐゴシック"/>
              <a:cs typeface="ＭＳ Ｐゴシック"/>
            </a:rPr>
            <a:t>神栖総合公園ｻｯｶｰ場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神栖市奥野谷６１７０－１６</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76200</xdr:colOff>
      <xdr:row>22</xdr:row>
      <xdr:rowOff>104775</xdr:rowOff>
    </xdr:from>
    <xdr:to>
      <xdr:col>5</xdr:col>
      <xdr:colOff>209550</xdr:colOff>
      <xdr:row>23</xdr:row>
      <xdr:rowOff>66675</xdr:rowOff>
    </xdr:to>
    <xdr:sp>
      <xdr:nvSpPr>
        <xdr:cNvPr id="33" name="Oval 124"/>
        <xdr:cNvSpPr>
          <a:spLocks/>
        </xdr:cNvSpPr>
      </xdr:nvSpPr>
      <xdr:spPr>
        <a:xfrm>
          <a:off x="3505200" y="3876675"/>
          <a:ext cx="133350" cy="1333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24</xdr:row>
      <xdr:rowOff>85725</xdr:rowOff>
    </xdr:from>
    <xdr:to>
      <xdr:col>5</xdr:col>
      <xdr:colOff>638175</xdr:colOff>
      <xdr:row>25</xdr:row>
      <xdr:rowOff>47625</xdr:rowOff>
    </xdr:to>
    <xdr:sp>
      <xdr:nvSpPr>
        <xdr:cNvPr id="34" name="Oval 125"/>
        <xdr:cNvSpPr>
          <a:spLocks/>
        </xdr:cNvSpPr>
      </xdr:nvSpPr>
      <xdr:spPr>
        <a:xfrm>
          <a:off x="3933825" y="4200525"/>
          <a:ext cx="133350" cy="1333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24</xdr:row>
      <xdr:rowOff>47625</xdr:rowOff>
    </xdr:from>
    <xdr:to>
      <xdr:col>1</xdr:col>
      <xdr:colOff>504825</xdr:colOff>
      <xdr:row>25</xdr:row>
      <xdr:rowOff>9525</xdr:rowOff>
    </xdr:to>
    <xdr:sp>
      <xdr:nvSpPr>
        <xdr:cNvPr id="35" name="Oval 126"/>
        <xdr:cNvSpPr>
          <a:spLocks/>
        </xdr:cNvSpPr>
      </xdr:nvSpPr>
      <xdr:spPr>
        <a:xfrm>
          <a:off x="1057275" y="4162425"/>
          <a:ext cx="133350" cy="1333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64</xdr:row>
      <xdr:rowOff>9525</xdr:rowOff>
    </xdr:from>
    <xdr:to>
      <xdr:col>8</xdr:col>
      <xdr:colOff>76200</xdr:colOff>
      <xdr:row>87</xdr:row>
      <xdr:rowOff>38100</xdr:rowOff>
    </xdr:to>
    <xdr:grpSp>
      <xdr:nvGrpSpPr>
        <xdr:cNvPr id="36" name="Group 149"/>
        <xdr:cNvGrpSpPr>
          <a:grpSpLocks/>
        </xdr:cNvGrpSpPr>
      </xdr:nvGrpSpPr>
      <xdr:grpSpPr>
        <a:xfrm>
          <a:off x="504825" y="10982325"/>
          <a:ext cx="5057775" cy="3971925"/>
          <a:chOff x="97" y="1201"/>
          <a:chExt cx="459" cy="341"/>
        </a:xfrm>
        <a:solidFill>
          <a:srgbClr val="FFFFFF"/>
        </a:solidFill>
      </xdr:grpSpPr>
      <xdr:sp>
        <xdr:nvSpPr>
          <xdr:cNvPr id="37" name="Picture 129"/>
          <xdr:cNvSpPr>
            <a:spLocks noChangeAspect="1"/>
          </xdr:cNvSpPr>
        </xdr:nvSpPr>
        <xdr:spPr>
          <a:xfrm>
            <a:off x="97" y="1201"/>
            <a:ext cx="454" cy="34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Text Box 54"/>
          <xdr:cNvSpPr txBox="1">
            <a:spLocks noChangeArrowheads="1"/>
          </xdr:cNvSpPr>
        </xdr:nvSpPr>
        <xdr:spPr>
          <a:xfrm>
            <a:off x="437" y="1316"/>
            <a:ext cx="119" cy="28"/>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海浜多目的広場</a:t>
            </a:r>
          </a:p>
        </xdr:txBody>
      </xdr:sp>
      <xdr:sp>
        <xdr:nvSpPr>
          <xdr:cNvPr id="39" name="Freeform 56"/>
          <xdr:cNvSpPr>
            <a:spLocks/>
          </xdr:cNvSpPr>
        </xdr:nvSpPr>
        <xdr:spPr>
          <a:xfrm>
            <a:off x="441" y="1350"/>
            <a:ext cx="102" cy="26"/>
          </a:xfrm>
          <a:custGeom>
            <a:pathLst>
              <a:path h="31" w="102">
                <a:moveTo>
                  <a:pt x="102" y="0"/>
                </a:moveTo>
                <a:lnTo>
                  <a:pt x="19" y="0"/>
                </a:lnTo>
                <a:lnTo>
                  <a:pt x="0" y="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138"/>
          <xdr:cNvSpPr txBox="1">
            <a:spLocks noChangeArrowheads="1"/>
          </xdr:cNvSpPr>
        </xdr:nvSpPr>
        <xdr:spPr>
          <a:xfrm>
            <a:off x="102" y="1206"/>
            <a:ext cx="155" cy="28"/>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神栖総合公園ｻｯｶｰ場</a:t>
            </a:r>
          </a:p>
        </xdr:txBody>
      </xdr:sp>
      <xdr:grpSp>
        <xdr:nvGrpSpPr>
          <xdr:cNvPr id="41" name="Group 141"/>
          <xdr:cNvGrpSpPr>
            <a:grpSpLocks/>
          </xdr:cNvGrpSpPr>
        </xdr:nvGrpSpPr>
        <xdr:grpSpPr>
          <a:xfrm>
            <a:off x="117" y="1239"/>
            <a:ext cx="125" cy="19"/>
            <a:chOff x="186" y="1239"/>
            <a:chExt cx="125" cy="19"/>
          </a:xfrm>
          <a:solidFill>
            <a:srgbClr val="FFFFFF"/>
          </a:solidFill>
        </xdr:grpSpPr>
        <xdr:sp>
          <xdr:nvSpPr>
            <xdr:cNvPr id="42" name="Line 139"/>
            <xdr:cNvSpPr>
              <a:spLocks/>
            </xdr:cNvSpPr>
          </xdr:nvSpPr>
          <xdr:spPr>
            <a:xfrm>
              <a:off x="186" y="1239"/>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40"/>
            <xdr:cNvSpPr>
              <a:spLocks/>
            </xdr:cNvSpPr>
          </xdr:nvSpPr>
          <xdr:spPr>
            <a:xfrm>
              <a:off x="289" y="1239"/>
              <a:ext cx="22"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Oval 147"/>
          <xdr:cNvSpPr>
            <a:spLocks/>
          </xdr:cNvSpPr>
        </xdr:nvSpPr>
        <xdr:spPr>
          <a:xfrm>
            <a:off x="243" y="1256"/>
            <a:ext cx="8" cy="8"/>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Oval 148"/>
          <xdr:cNvSpPr>
            <a:spLocks/>
          </xdr:cNvSpPr>
        </xdr:nvSpPr>
        <xdr:spPr>
          <a:xfrm>
            <a:off x="432" y="1378"/>
            <a:ext cx="8" cy="8"/>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447675</xdr:colOff>
      <xdr:row>25</xdr:row>
      <xdr:rowOff>76200</xdr:rowOff>
    </xdr:from>
    <xdr:to>
      <xdr:col>8</xdr:col>
      <xdr:colOff>142875</xdr:colOff>
      <xdr:row>46</xdr:row>
      <xdr:rowOff>38100</xdr:rowOff>
    </xdr:to>
    <xdr:sp>
      <xdr:nvSpPr>
        <xdr:cNvPr id="46" name="Line 155"/>
        <xdr:cNvSpPr>
          <a:spLocks/>
        </xdr:cNvSpPr>
      </xdr:nvSpPr>
      <xdr:spPr>
        <a:xfrm flipH="1" flipV="1">
          <a:off x="4562475" y="4362450"/>
          <a:ext cx="1066800" cy="3562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19050</xdr:rowOff>
    </xdr:from>
    <xdr:to>
      <xdr:col>6</xdr:col>
      <xdr:colOff>447675</xdr:colOff>
      <xdr:row>25</xdr:row>
      <xdr:rowOff>76200</xdr:rowOff>
    </xdr:to>
    <xdr:sp>
      <xdr:nvSpPr>
        <xdr:cNvPr id="47" name="Line 156"/>
        <xdr:cNvSpPr>
          <a:spLocks/>
        </xdr:cNvSpPr>
      </xdr:nvSpPr>
      <xdr:spPr>
        <a:xfrm flipH="1" flipV="1">
          <a:off x="4162425" y="4305300"/>
          <a:ext cx="40005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18</xdr:row>
      <xdr:rowOff>85725</xdr:rowOff>
    </xdr:from>
    <xdr:to>
      <xdr:col>6</xdr:col>
      <xdr:colOff>438150</xdr:colOff>
      <xdr:row>22</xdr:row>
      <xdr:rowOff>133350</xdr:rowOff>
    </xdr:to>
    <xdr:sp>
      <xdr:nvSpPr>
        <xdr:cNvPr id="48" name="Line 157"/>
        <xdr:cNvSpPr>
          <a:spLocks/>
        </xdr:cNvSpPr>
      </xdr:nvSpPr>
      <xdr:spPr>
        <a:xfrm flipH="1">
          <a:off x="3952875" y="3171825"/>
          <a:ext cx="60007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24</xdr:row>
      <xdr:rowOff>133350</xdr:rowOff>
    </xdr:from>
    <xdr:to>
      <xdr:col>4</xdr:col>
      <xdr:colOff>647700</xdr:colOff>
      <xdr:row>45</xdr:row>
      <xdr:rowOff>28575</xdr:rowOff>
    </xdr:to>
    <xdr:sp>
      <xdr:nvSpPr>
        <xdr:cNvPr id="49" name="Line 159"/>
        <xdr:cNvSpPr>
          <a:spLocks/>
        </xdr:cNvSpPr>
      </xdr:nvSpPr>
      <xdr:spPr>
        <a:xfrm flipV="1">
          <a:off x="1485900" y="4248150"/>
          <a:ext cx="1905000" cy="3495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24</xdr:row>
      <xdr:rowOff>19050</xdr:rowOff>
    </xdr:from>
    <xdr:to>
      <xdr:col>5</xdr:col>
      <xdr:colOff>342900</xdr:colOff>
      <xdr:row>24</xdr:row>
      <xdr:rowOff>133350</xdr:rowOff>
    </xdr:to>
    <xdr:sp>
      <xdr:nvSpPr>
        <xdr:cNvPr id="50" name="Line 160"/>
        <xdr:cNvSpPr>
          <a:spLocks/>
        </xdr:cNvSpPr>
      </xdr:nvSpPr>
      <xdr:spPr>
        <a:xfrm flipV="1">
          <a:off x="3390900" y="4133850"/>
          <a:ext cx="3810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84</xdr:row>
      <xdr:rowOff>95250</xdr:rowOff>
    </xdr:from>
    <xdr:to>
      <xdr:col>4</xdr:col>
      <xdr:colOff>276225</xdr:colOff>
      <xdr:row>86</xdr:row>
      <xdr:rowOff>76200</xdr:rowOff>
    </xdr:to>
    <xdr:grpSp>
      <xdr:nvGrpSpPr>
        <xdr:cNvPr id="51" name="Group 162"/>
        <xdr:cNvGrpSpPr>
          <a:grpSpLocks/>
        </xdr:cNvGrpSpPr>
      </xdr:nvGrpSpPr>
      <xdr:grpSpPr>
        <a:xfrm>
          <a:off x="2105025" y="14497050"/>
          <a:ext cx="914400" cy="323850"/>
          <a:chOff x="239" y="1478"/>
          <a:chExt cx="80" cy="29"/>
        </a:xfrm>
        <a:solidFill>
          <a:srgbClr val="FFFFFF"/>
        </a:solidFill>
      </xdr:grpSpPr>
      <xdr:sp>
        <xdr:nvSpPr>
          <xdr:cNvPr id="52" name="Text Box 58"/>
          <xdr:cNvSpPr txBox="1">
            <a:spLocks noChangeArrowheads="1"/>
          </xdr:cNvSpPr>
        </xdr:nvSpPr>
        <xdr:spPr>
          <a:xfrm>
            <a:off x="254" y="1478"/>
            <a:ext cx="65" cy="26"/>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歩道橋</a:t>
            </a:r>
          </a:p>
        </xdr:txBody>
      </xdr:sp>
      <xdr:sp>
        <xdr:nvSpPr>
          <xdr:cNvPr id="53" name="Freeform 59"/>
          <xdr:cNvSpPr>
            <a:spLocks/>
          </xdr:cNvSpPr>
        </xdr:nvSpPr>
        <xdr:spPr>
          <a:xfrm flipV="1">
            <a:off x="239" y="1486"/>
            <a:ext cx="62" cy="21"/>
          </a:xfrm>
          <a:custGeom>
            <a:pathLst>
              <a:path h="31" w="102">
                <a:moveTo>
                  <a:pt x="102" y="0"/>
                </a:moveTo>
                <a:lnTo>
                  <a:pt x="19" y="0"/>
                </a:lnTo>
                <a:lnTo>
                  <a:pt x="0" y="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247650</xdr:colOff>
      <xdr:row>22</xdr:row>
      <xdr:rowOff>123825</xdr:rowOff>
    </xdr:from>
    <xdr:to>
      <xdr:col>5</xdr:col>
      <xdr:colOff>523875</xdr:colOff>
      <xdr:row>22</xdr:row>
      <xdr:rowOff>152400</xdr:rowOff>
    </xdr:to>
    <xdr:sp>
      <xdr:nvSpPr>
        <xdr:cNvPr id="54" name="Line 165"/>
        <xdr:cNvSpPr>
          <a:spLocks/>
        </xdr:cNvSpPr>
      </xdr:nvSpPr>
      <xdr:spPr>
        <a:xfrm flipH="1">
          <a:off x="3676650" y="3895725"/>
          <a:ext cx="2762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56</xdr:row>
      <xdr:rowOff>47625</xdr:rowOff>
    </xdr:from>
    <xdr:to>
      <xdr:col>3</xdr:col>
      <xdr:colOff>209550</xdr:colOff>
      <xdr:row>57</xdr:row>
      <xdr:rowOff>152400</xdr:rowOff>
    </xdr:to>
    <xdr:sp>
      <xdr:nvSpPr>
        <xdr:cNvPr id="55" name="Text Box 32"/>
        <xdr:cNvSpPr txBox="1">
          <a:spLocks noChangeArrowheads="1"/>
        </xdr:cNvSpPr>
      </xdr:nvSpPr>
      <xdr:spPr>
        <a:xfrm>
          <a:off x="1714500" y="9648825"/>
          <a:ext cx="5524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トイレ</a:t>
          </a:r>
        </a:p>
      </xdr:txBody>
    </xdr:sp>
    <xdr:clientData/>
  </xdr:twoCellAnchor>
  <xdr:twoCellAnchor>
    <xdr:from>
      <xdr:col>4</xdr:col>
      <xdr:colOff>619125</xdr:colOff>
      <xdr:row>71</xdr:row>
      <xdr:rowOff>161925</xdr:rowOff>
    </xdr:from>
    <xdr:to>
      <xdr:col>5</xdr:col>
      <xdr:colOff>19050</xdr:colOff>
      <xdr:row>72</xdr:row>
      <xdr:rowOff>85725</xdr:rowOff>
    </xdr:to>
    <xdr:sp>
      <xdr:nvSpPr>
        <xdr:cNvPr id="56" name="Oval 147"/>
        <xdr:cNvSpPr>
          <a:spLocks/>
        </xdr:cNvSpPr>
      </xdr:nvSpPr>
      <xdr:spPr>
        <a:xfrm>
          <a:off x="3362325" y="12334875"/>
          <a:ext cx="857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371475</xdr:colOff>
      <xdr:row>66</xdr:row>
      <xdr:rowOff>66675</xdr:rowOff>
    </xdr:from>
    <xdr:ext cx="1704975" cy="276225"/>
    <xdr:sp>
      <xdr:nvSpPr>
        <xdr:cNvPr id="57" name="Text Box 138"/>
        <xdr:cNvSpPr txBox="1">
          <a:spLocks noChangeArrowheads="1"/>
        </xdr:cNvSpPr>
      </xdr:nvSpPr>
      <xdr:spPr>
        <a:xfrm>
          <a:off x="3800475" y="11382375"/>
          <a:ext cx="17049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rPr>
            <a:t>海浜ｻｯｶｰ場</a:t>
          </a:r>
        </a:p>
      </xdr:txBody>
    </xdr:sp>
    <xdr:clientData/>
  </xdr:oneCellAnchor>
  <xdr:twoCellAnchor>
    <xdr:from>
      <xdr:col>5</xdr:col>
      <xdr:colOff>66675</xdr:colOff>
      <xdr:row>68</xdr:row>
      <xdr:rowOff>28575</xdr:rowOff>
    </xdr:from>
    <xdr:to>
      <xdr:col>5</xdr:col>
      <xdr:colOff>552450</xdr:colOff>
      <xdr:row>71</xdr:row>
      <xdr:rowOff>123825</xdr:rowOff>
    </xdr:to>
    <xdr:sp>
      <xdr:nvSpPr>
        <xdr:cNvPr id="58" name="Line 140"/>
        <xdr:cNvSpPr>
          <a:spLocks/>
        </xdr:cNvSpPr>
      </xdr:nvSpPr>
      <xdr:spPr>
        <a:xfrm flipH="1">
          <a:off x="3495675" y="11687175"/>
          <a:ext cx="4857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68</xdr:row>
      <xdr:rowOff>28575</xdr:rowOff>
    </xdr:from>
    <xdr:to>
      <xdr:col>7</xdr:col>
      <xdr:colOff>638175</xdr:colOff>
      <xdr:row>68</xdr:row>
      <xdr:rowOff>28575</xdr:rowOff>
    </xdr:to>
    <xdr:sp>
      <xdr:nvSpPr>
        <xdr:cNvPr id="59" name="Line 139"/>
        <xdr:cNvSpPr>
          <a:spLocks/>
        </xdr:cNvSpPr>
      </xdr:nvSpPr>
      <xdr:spPr>
        <a:xfrm>
          <a:off x="3971925" y="116871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171450</xdr:rowOff>
    </xdr:from>
    <xdr:to>
      <xdr:col>10</xdr:col>
      <xdr:colOff>428625</xdr:colOff>
      <xdr:row>45</xdr:row>
      <xdr:rowOff>76200</xdr:rowOff>
    </xdr:to>
    <xdr:sp>
      <xdr:nvSpPr>
        <xdr:cNvPr id="1" name="図 1" descr="KAMISU"/>
        <xdr:cNvSpPr>
          <a:spLocks noChangeAspect="1"/>
        </xdr:cNvSpPr>
      </xdr:nvSpPr>
      <xdr:spPr>
        <a:xfrm>
          <a:off x="152400" y="2762250"/>
          <a:ext cx="7134225" cy="6248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20</xdr:row>
      <xdr:rowOff>85725</xdr:rowOff>
    </xdr:from>
    <xdr:to>
      <xdr:col>10</xdr:col>
      <xdr:colOff>9525</xdr:colOff>
      <xdr:row>22</xdr:row>
      <xdr:rowOff>38100</xdr:rowOff>
    </xdr:to>
    <xdr:sp>
      <xdr:nvSpPr>
        <xdr:cNvPr id="2" name="AutoShape 7"/>
        <xdr:cNvSpPr>
          <a:spLocks/>
        </xdr:cNvSpPr>
      </xdr:nvSpPr>
      <xdr:spPr>
        <a:xfrm>
          <a:off x="5667375" y="4733925"/>
          <a:ext cx="1200150" cy="295275"/>
        </a:xfrm>
        <a:prstGeom prst="wedgeRectCallout">
          <a:avLst>
            <a:gd name="adj1" fmla="val -89046"/>
            <a:gd name="adj2" fmla="val 40925"/>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海浜多目的広場</a:t>
          </a:r>
        </a:p>
      </xdr:txBody>
    </xdr:sp>
    <xdr:clientData/>
  </xdr:twoCellAnchor>
  <xdr:twoCellAnchor>
    <xdr:from>
      <xdr:col>7</xdr:col>
      <xdr:colOff>457200</xdr:colOff>
      <xdr:row>17</xdr:row>
      <xdr:rowOff>0</xdr:rowOff>
    </xdr:from>
    <xdr:to>
      <xdr:col>9</xdr:col>
      <xdr:colOff>352425</xdr:colOff>
      <xdr:row>18</xdr:row>
      <xdr:rowOff>123825</xdr:rowOff>
    </xdr:to>
    <xdr:sp>
      <xdr:nvSpPr>
        <xdr:cNvPr id="3" name="AutoShape 6"/>
        <xdr:cNvSpPr>
          <a:spLocks/>
        </xdr:cNvSpPr>
      </xdr:nvSpPr>
      <xdr:spPr>
        <a:xfrm>
          <a:off x="5257800" y="4133850"/>
          <a:ext cx="1266825" cy="295275"/>
        </a:xfrm>
        <a:prstGeom prst="wedgeRectCallout">
          <a:avLst>
            <a:gd name="adj1" fmla="val -63685"/>
            <a:gd name="adj2" fmla="val 210370"/>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海浜サッカー場</a:t>
          </a:r>
        </a:p>
      </xdr:txBody>
    </xdr:sp>
    <xdr:clientData/>
  </xdr:twoCellAnchor>
  <xdr:twoCellAnchor>
    <xdr:from>
      <xdr:col>4</xdr:col>
      <xdr:colOff>438150</xdr:colOff>
      <xdr:row>22</xdr:row>
      <xdr:rowOff>152400</xdr:rowOff>
    </xdr:from>
    <xdr:to>
      <xdr:col>6</xdr:col>
      <xdr:colOff>133350</xdr:colOff>
      <xdr:row>24</xdr:row>
      <xdr:rowOff>104775</xdr:rowOff>
    </xdr:to>
    <xdr:sp>
      <xdr:nvSpPr>
        <xdr:cNvPr id="4" name="AutoShape 4"/>
        <xdr:cNvSpPr>
          <a:spLocks/>
        </xdr:cNvSpPr>
      </xdr:nvSpPr>
      <xdr:spPr>
        <a:xfrm>
          <a:off x="3181350" y="5143500"/>
          <a:ext cx="1066800" cy="295275"/>
        </a:xfrm>
        <a:prstGeom prst="wedgeRectCallout">
          <a:avLst>
            <a:gd name="adj1" fmla="val 47865"/>
            <a:gd name="adj2" fmla="val 183685"/>
          </a:avLst>
        </a:prstGeom>
        <a:solidFill>
          <a:srgbClr val="CCFFFF"/>
        </a:solidFill>
        <a:ln w="9525" cmpd="sng">
          <a:solidFill>
            <a:srgbClr val="000000"/>
          </a:solidFill>
          <a:headEnd type="none"/>
          <a:tailEnd type="none"/>
        </a:ln>
      </xdr:spPr>
      <xdr:txBody>
        <a:bodyPr vertOverflow="clip" wrap="square" anchor="ctr"/>
        <a:p>
          <a:pPr algn="ctr">
            <a:defRPr/>
          </a:pPr>
          <a:r>
            <a:rPr lang="en-US" cap="none" sz="850" b="0" i="0" u="none" baseline="0">
              <a:solidFill>
                <a:srgbClr val="000000"/>
              </a:solidFill>
            </a:rPr>
            <a:t>セブンイレブン</a:t>
          </a:r>
          <a:r>
            <a:rPr lang="en-US" cap="none" sz="850" b="0" i="0" u="none" baseline="0">
              <a:solidFill>
                <a:srgbClr val="000000"/>
              </a:solidFill>
            </a:rPr>
            <a:t> </a:t>
          </a:r>
        </a:p>
      </xdr:txBody>
    </xdr:sp>
    <xdr:clientData/>
  </xdr:twoCellAnchor>
  <xdr:twoCellAnchor>
    <xdr:from>
      <xdr:col>5</xdr:col>
      <xdr:colOff>57150</xdr:colOff>
      <xdr:row>15</xdr:row>
      <xdr:rowOff>9525</xdr:rowOff>
    </xdr:from>
    <xdr:to>
      <xdr:col>7</xdr:col>
      <xdr:colOff>152400</xdr:colOff>
      <xdr:row>16</xdr:row>
      <xdr:rowOff>133350</xdr:rowOff>
    </xdr:to>
    <xdr:sp>
      <xdr:nvSpPr>
        <xdr:cNvPr id="5" name="AutoShape 3"/>
        <xdr:cNvSpPr>
          <a:spLocks/>
        </xdr:cNvSpPr>
      </xdr:nvSpPr>
      <xdr:spPr>
        <a:xfrm>
          <a:off x="3486150" y="3800475"/>
          <a:ext cx="1466850" cy="295275"/>
        </a:xfrm>
        <a:prstGeom prst="wedgeRectCallout">
          <a:avLst>
            <a:gd name="adj1" fmla="val 45263"/>
            <a:gd name="adj2" fmla="val 217634"/>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神栖総合サッカー場</a:t>
          </a:r>
        </a:p>
      </xdr:txBody>
    </xdr:sp>
    <xdr:clientData/>
  </xdr:twoCellAnchor>
  <xdr:twoCellAnchor>
    <xdr:from>
      <xdr:col>7</xdr:col>
      <xdr:colOff>152400</xdr:colOff>
      <xdr:row>22</xdr:row>
      <xdr:rowOff>95250</xdr:rowOff>
    </xdr:from>
    <xdr:to>
      <xdr:col>7</xdr:col>
      <xdr:colOff>619125</xdr:colOff>
      <xdr:row>23</xdr:row>
      <xdr:rowOff>152400</xdr:rowOff>
    </xdr:to>
    <xdr:sp>
      <xdr:nvSpPr>
        <xdr:cNvPr id="6" name="Line 8"/>
        <xdr:cNvSpPr>
          <a:spLocks/>
        </xdr:cNvSpPr>
      </xdr:nvSpPr>
      <xdr:spPr>
        <a:xfrm flipV="1">
          <a:off x="4953000" y="5086350"/>
          <a:ext cx="466725" cy="228600"/>
        </a:xfrm>
        <a:prstGeom prst="line">
          <a:avLst/>
        </a:prstGeom>
        <a:noFill/>
        <a:ln w="76200" cmpd="sng">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133350</xdr:rowOff>
    </xdr:from>
    <xdr:to>
      <xdr:col>7</xdr:col>
      <xdr:colOff>561975</xdr:colOff>
      <xdr:row>47</xdr:row>
      <xdr:rowOff>85725</xdr:rowOff>
    </xdr:to>
    <xdr:sp>
      <xdr:nvSpPr>
        <xdr:cNvPr id="7" name="AutoShape 9"/>
        <xdr:cNvSpPr>
          <a:spLocks/>
        </xdr:cNvSpPr>
      </xdr:nvSpPr>
      <xdr:spPr>
        <a:xfrm>
          <a:off x="3009900" y="9067800"/>
          <a:ext cx="2352675" cy="295275"/>
        </a:xfrm>
        <a:prstGeom prst="wedgeRectCallout">
          <a:avLst>
            <a:gd name="adj1" fmla="val 120444"/>
            <a:gd name="adj2" fmla="val 96481"/>
          </a:avLst>
        </a:prstGeom>
        <a:solidFill>
          <a:srgbClr val="FFFF00"/>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鹿島労災病院（車で２０分程度）</a:t>
          </a:r>
        </a:p>
      </xdr:txBody>
    </xdr:sp>
    <xdr:clientData/>
  </xdr:twoCellAnchor>
  <xdr:twoCellAnchor>
    <xdr:from>
      <xdr:col>1</xdr:col>
      <xdr:colOff>28575</xdr:colOff>
      <xdr:row>54</xdr:row>
      <xdr:rowOff>47625</xdr:rowOff>
    </xdr:from>
    <xdr:to>
      <xdr:col>9</xdr:col>
      <xdr:colOff>666750</xdr:colOff>
      <xdr:row>80</xdr:row>
      <xdr:rowOff>142875</xdr:rowOff>
    </xdr:to>
    <xdr:sp>
      <xdr:nvSpPr>
        <xdr:cNvPr id="8" name="図 10"/>
        <xdr:cNvSpPr>
          <a:spLocks noChangeAspect="1"/>
        </xdr:cNvSpPr>
      </xdr:nvSpPr>
      <xdr:spPr>
        <a:xfrm>
          <a:off x="714375" y="10525125"/>
          <a:ext cx="6124575" cy="455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71</xdr:row>
      <xdr:rowOff>161925</xdr:rowOff>
    </xdr:from>
    <xdr:to>
      <xdr:col>8</xdr:col>
      <xdr:colOff>428625</xdr:colOff>
      <xdr:row>75</xdr:row>
      <xdr:rowOff>104775</xdr:rowOff>
    </xdr:to>
    <xdr:sp>
      <xdr:nvSpPr>
        <xdr:cNvPr id="9" name="Oval 21"/>
        <xdr:cNvSpPr>
          <a:spLocks/>
        </xdr:cNvSpPr>
      </xdr:nvSpPr>
      <xdr:spPr>
        <a:xfrm>
          <a:off x="5286375" y="13554075"/>
          <a:ext cx="628650" cy="6286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63</xdr:row>
      <xdr:rowOff>104775</xdr:rowOff>
    </xdr:from>
    <xdr:to>
      <xdr:col>3</xdr:col>
      <xdr:colOff>352425</xdr:colOff>
      <xdr:row>65</xdr:row>
      <xdr:rowOff>38100</xdr:rowOff>
    </xdr:to>
    <xdr:sp>
      <xdr:nvSpPr>
        <xdr:cNvPr id="10" name="AutoShape 23"/>
        <xdr:cNvSpPr>
          <a:spLocks/>
        </xdr:cNvSpPr>
      </xdr:nvSpPr>
      <xdr:spPr>
        <a:xfrm>
          <a:off x="1352550" y="12125325"/>
          <a:ext cx="1057275" cy="276225"/>
        </a:xfrm>
        <a:prstGeom prst="wedgeRectCallout">
          <a:avLst>
            <a:gd name="adj1" fmla="val 67921"/>
            <a:gd name="adj2" fmla="val -364629"/>
          </a:avLst>
        </a:prstGeom>
        <a:solidFill>
          <a:srgbClr val="CCFFFF"/>
        </a:solidFill>
        <a:ln w="9525" cmpd="sng">
          <a:solidFill>
            <a:srgbClr val="000000"/>
          </a:solidFill>
          <a:headEnd type="none"/>
          <a:tailEnd type="none"/>
        </a:ln>
      </xdr:spPr>
      <xdr:txBody>
        <a:bodyPr vertOverflow="clip" wrap="square" anchor="ctr"/>
        <a:p>
          <a:pPr algn="ctr">
            <a:defRPr/>
          </a:pPr>
          <a:r>
            <a:rPr lang="en-US" cap="none" sz="850" b="0" i="0" u="none" baseline="0">
              <a:solidFill>
                <a:srgbClr val="000000"/>
              </a:solidFill>
            </a:rPr>
            <a:t>セブンイレブン</a:t>
          </a:r>
          <a:r>
            <a:rPr lang="en-US" cap="none" sz="850" b="0" i="0" u="none" baseline="0">
              <a:solidFill>
                <a:srgbClr val="000000"/>
              </a:solidFill>
            </a:rPr>
            <a:t> </a:t>
          </a:r>
        </a:p>
      </xdr:txBody>
    </xdr:sp>
    <xdr:clientData/>
  </xdr:twoCellAnchor>
  <xdr:twoCellAnchor>
    <xdr:from>
      <xdr:col>1</xdr:col>
      <xdr:colOff>47625</xdr:colOff>
      <xdr:row>84</xdr:row>
      <xdr:rowOff>38100</xdr:rowOff>
    </xdr:from>
    <xdr:to>
      <xdr:col>9</xdr:col>
      <xdr:colOff>647700</xdr:colOff>
      <xdr:row>106</xdr:row>
      <xdr:rowOff>133350</xdr:rowOff>
    </xdr:to>
    <xdr:sp>
      <xdr:nvSpPr>
        <xdr:cNvPr id="11" name="図 15"/>
        <xdr:cNvSpPr>
          <a:spLocks noChangeAspect="1"/>
        </xdr:cNvSpPr>
      </xdr:nvSpPr>
      <xdr:spPr>
        <a:xfrm>
          <a:off x="733425" y="15811500"/>
          <a:ext cx="6086475" cy="386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93</xdr:row>
      <xdr:rowOff>133350</xdr:rowOff>
    </xdr:from>
    <xdr:to>
      <xdr:col>3</xdr:col>
      <xdr:colOff>228600</xdr:colOff>
      <xdr:row>97</xdr:row>
      <xdr:rowOff>133350</xdr:rowOff>
    </xdr:to>
    <xdr:sp>
      <xdr:nvSpPr>
        <xdr:cNvPr id="12" name="Oval 26"/>
        <xdr:cNvSpPr>
          <a:spLocks/>
        </xdr:cNvSpPr>
      </xdr:nvSpPr>
      <xdr:spPr>
        <a:xfrm>
          <a:off x="1619250" y="17449800"/>
          <a:ext cx="666750" cy="685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285750</xdr:colOff>
      <xdr:row>13</xdr:row>
      <xdr:rowOff>104775</xdr:rowOff>
    </xdr:from>
    <xdr:ext cx="1266825" cy="285750"/>
    <xdr:sp>
      <xdr:nvSpPr>
        <xdr:cNvPr id="13" name="四角形吹き出し 13"/>
        <xdr:cNvSpPr>
          <a:spLocks/>
        </xdr:cNvSpPr>
      </xdr:nvSpPr>
      <xdr:spPr>
        <a:xfrm>
          <a:off x="285750" y="3552825"/>
          <a:ext cx="1266825" cy="285750"/>
        </a:xfrm>
        <a:prstGeom prst="wedgeRectCallout">
          <a:avLst>
            <a:gd name="adj1" fmla="val -16125"/>
            <a:gd name="adj2" fmla="val 390254"/>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白十字総合病院</a:t>
          </a:r>
        </a:p>
      </xdr:txBody>
    </xdr:sp>
    <xdr:clientData/>
  </xdr:oneCellAnchor>
  <xdr:twoCellAnchor>
    <xdr:from>
      <xdr:col>7</xdr:col>
      <xdr:colOff>476250</xdr:colOff>
      <xdr:row>24</xdr:row>
      <xdr:rowOff>152400</xdr:rowOff>
    </xdr:from>
    <xdr:to>
      <xdr:col>9</xdr:col>
      <xdr:colOff>371475</xdr:colOff>
      <xdr:row>26</xdr:row>
      <xdr:rowOff>104775</xdr:rowOff>
    </xdr:to>
    <xdr:sp>
      <xdr:nvSpPr>
        <xdr:cNvPr id="14" name="四角形吹き出し 14"/>
        <xdr:cNvSpPr>
          <a:spLocks/>
        </xdr:cNvSpPr>
      </xdr:nvSpPr>
      <xdr:spPr>
        <a:xfrm>
          <a:off x="5276850" y="5486400"/>
          <a:ext cx="1266825" cy="295275"/>
        </a:xfrm>
        <a:prstGeom prst="wedgeRectCallout">
          <a:avLst>
            <a:gd name="adj1" fmla="val -79041"/>
            <a:gd name="adj2" fmla="val 179671"/>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神栖済生会病院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2015&#31070;&#26646;&#24066;&#38263;&#26479;&#32068;&#21512;&#12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選①"/>
      <sheetName val="予選②"/>
      <sheetName val="予選①時間"/>
      <sheetName val="予選②時間"/>
      <sheetName val="12ﾄｰﾅﾒﾝﾄ"/>
      <sheetName val="34ﾄｰﾅﾒﾝﾄ"/>
      <sheetName val="12ﾄｰﾅﾒﾝﾄ時間"/>
      <sheetName val="34ﾄｰﾅﾒﾝﾄ時間"/>
      <sheetName val="ﾌﾞﾛｯｸ別順位"/>
      <sheetName val="Sheet1"/>
    </sheetNames>
    <sheetDataSet>
      <sheetData sheetId="8">
        <row r="3">
          <cell r="C3" t="str">
            <v>Ａﾌﾞﾛｯｸ１位</v>
          </cell>
          <cell r="D3" t="str">
            <v>Ａﾌﾞﾛｯｸ-１位</v>
          </cell>
          <cell r="E3">
            <v>1</v>
          </cell>
        </row>
        <row r="4">
          <cell r="D4" t="str">
            <v>Ａﾌﾞﾛｯｸ-２位</v>
          </cell>
          <cell r="E4">
            <v>2</v>
          </cell>
        </row>
        <row r="5">
          <cell r="D5" t="str">
            <v>Ａﾌﾞﾛｯｸ-３位</v>
          </cell>
          <cell r="E5">
            <v>3</v>
          </cell>
        </row>
        <row r="6">
          <cell r="D6" t="str">
            <v>Ａﾌﾞﾛｯｸ-４位</v>
          </cell>
          <cell r="E6">
            <v>4</v>
          </cell>
        </row>
        <row r="7">
          <cell r="C7" t="str">
            <v>Ｂﾌﾞﾛｯｸ１位</v>
          </cell>
          <cell r="D7" t="str">
            <v>Ｂﾌﾞﾛｯｸ-１位</v>
          </cell>
          <cell r="E7">
            <v>1</v>
          </cell>
        </row>
        <row r="8">
          <cell r="D8" t="str">
            <v>Ｂﾌﾞﾛｯｸ-２位</v>
          </cell>
          <cell r="E8">
            <v>2</v>
          </cell>
        </row>
        <row r="9">
          <cell r="D9" t="str">
            <v>Ｂﾌﾞﾛｯｸ-３位</v>
          </cell>
          <cell r="E9">
            <v>3</v>
          </cell>
        </row>
        <row r="10">
          <cell r="D10" t="str">
            <v>Ｂﾌﾞﾛｯｸ-４位</v>
          </cell>
          <cell r="E10">
            <v>4</v>
          </cell>
        </row>
        <row r="11">
          <cell r="C11" t="str">
            <v>Ｃﾌﾞﾛｯｸ１位</v>
          </cell>
          <cell r="D11" t="str">
            <v>Ｃﾌﾞﾛｯｸ-１位</v>
          </cell>
          <cell r="E11">
            <v>1</v>
          </cell>
        </row>
        <row r="12">
          <cell r="D12" t="str">
            <v>Ｃﾌﾞﾛｯｸ-２位</v>
          </cell>
          <cell r="E12">
            <v>2</v>
          </cell>
        </row>
        <row r="13">
          <cell r="D13" t="str">
            <v>Ｃﾌﾞﾛｯｸ-３位</v>
          </cell>
          <cell r="E13">
            <v>3</v>
          </cell>
        </row>
        <row r="14">
          <cell r="D14" t="str">
            <v>Ｃﾌﾞﾛｯｸ-４位</v>
          </cell>
          <cell r="E14">
            <v>4</v>
          </cell>
        </row>
        <row r="15">
          <cell r="C15" t="str">
            <v>Ｄﾌﾞﾛｯｸ１位</v>
          </cell>
          <cell r="D15" t="str">
            <v>Ｄﾌﾞﾛｯｸ-１位</v>
          </cell>
          <cell r="E15">
            <v>1</v>
          </cell>
        </row>
        <row r="16">
          <cell r="D16" t="str">
            <v>Ｄﾌﾞﾛｯｸ-２位</v>
          </cell>
          <cell r="E16">
            <v>2</v>
          </cell>
        </row>
        <row r="17">
          <cell r="D17" t="str">
            <v>Ｄﾌﾞﾛｯｸ-３位</v>
          </cell>
          <cell r="E17">
            <v>3</v>
          </cell>
        </row>
        <row r="18">
          <cell r="D18" t="str">
            <v>Ｄﾌﾞﾛｯｸ-４位</v>
          </cell>
          <cell r="E18">
            <v>4</v>
          </cell>
        </row>
        <row r="19">
          <cell r="C19" t="str">
            <v>Ｅﾌﾞﾛｯｸ１位</v>
          </cell>
          <cell r="D19" t="str">
            <v>Ｅﾌﾞﾛｯｸ-１位</v>
          </cell>
          <cell r="E19">
            <v>1</v>
          </cell>
        </row>
        <row r="20">
          <cell r="D20" t="str">
            <v>Ｅﾌﾞﾛｯｸ-２位</v>
          </cell>
          <cell r="E20">
            <v>2</v>
          </cell>
        </row>
        <row r="21">
          <cell r="D21" t="str">
            <v>Ｅﾌﾞﾛｯｸ-３位</v>
          </cell>
          <cell r="E21">
            <v>3</v>
          </cell>
        </row>
        <row r="22">
          <cell r="D22" t="str">
            <v>Ｅﾌﾞﾛｯｸ-４位</v>
          </cell>
          <cell r="E22">
            <v>4</v>
          </cell>
        </row>
        <row r="23">
          <cell r="C23" t="str">
            <v>Ｆﾌﾞﾛｯｸ１位</v>
          </cell>
          <cell r="D23" t="str">
            <v>Ｆﾌﾞﾛｯｸ-１位</v>
          </cell>
          <cell r="E23">
            <v>1</v>
          </cell>
        </row>
        <row r="24">
          <cell r="D24" t="str">
            <v>Ｆﾌﾞﾛｯｸ-２位</v>
          </cell>
          <cell r="E24">
            <v>2</v>
          </cell>
        </row>
        <row r="25">
          <cell r="D25" t="str">
            <v>Ｆﾌﾞﾛｯｸ-３位</v>
          </cell>
          <cell r="E25">
            <v>3</v>
          </cell>
        </row>
        <row r="26">
          <cell r="D26" t="str">
            <v>Ｆﾌﾞﾛｯｸ-４位</v>
          </cell>
          <cell r="E26">
            <v>4</v>
          </cell>
        </row>
        <row r="27">
          <cell r="C27" t="str">
            <v>Ｇﾌﾞﾛｯｸ１位</v>
          </cell>
          <cell r="D27" t="str">
            <v>Ｇﾌﾞﾛｯｸ-１位</v>
          </cell>
        </row>
        <row r="28">
          <cell r="D28" t="str">
            <v>Ｇﾌﾞﾛｯｸ-２位</v>
          </cell>
        </row>
        <row r="29">
          <cell r="D29" t="str">
            <v>Ｇﾌﾞﾛｯｸ-３位</v>
          </cell>
        </row>
        <row r="30">
          <cell r="D30" t="str">
            <v>Ｇﾌﾞﾛｯｸ-４位</v>
          </cell>
        </row>
        <row r="31">
          <cell r="C31" t="str">
            <v>Ｈﾌﾞﾛｯｸ１位</v>
          </cell>
          <cell r="D31" t="str">
            <v>Ｈﾌﾞﾛｯｸ-１位</v>
          </cell>
        </row>
        <row r="32">
          <cell r="D32" t="str">
            <v>Ｈﾌﾞﾛｯｸ-２位</v>
          </cell>
        </row>
        <row r="33">
          <cell r="D33" t="str">
            <v>Ｈﾌﾞﾛｯｸ-３位</v>
          </cell>
        </row>
        <row r="34">
          <cell r="D34" t="str">
            <v>Ｈﾌﾞﾛｯｸ-４位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H5" sqref="H5"/>
    </sheetView>
  </sheetViews>
  <sheetFormatPr defaultColWidth="9.00390625" defaultRowHeight="13.5"/>
  <sheetData/>
  <sheetProtection/>
  <printOptions/>
  <pageMargins left="0.7874015748031497" right="0.3937007874015748"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2:AU73"/>
  <sheetViews>
    <sheetView showGridLines="0" view="pageBreakPreview" zoomScaleNormal="75" zoomScaleSheetLayoutView="100" zoomScalePageLayoutView="0" workbookViewId="0" topLeftCell="A1">
      <selection activeCell="B4" sqref="B4:F5"/>
    </sheetView>
  </sheetViews>
  <sheetFormatPr defaultColWidth="9.00390625" defaultRowHeight="13.5"/>
  <cols>
    <col min="1" max="1" width="2.375" style="143" customWidth="1"/>
    <col min="2" max="44" width="2.50390625" style="143" customWidth="1"/>
    <col min="45" max="45" width="1.25" style="143" customWidth="1"/>
    <col min="46" max="47" width="2.50390625" style="143" customWidth="1"/>
    <col min="48" max="78" width="2.125" style="143" customWidth="1"/>
    <col min="79" max="148" width="3.00390625" style="143" customWidth="1"/>
    <col min="149" max="16384" width="9.00390625" style="143" customWidth="1"/>
  </cols>
  <sheetData>
    <row r="1" ht="9" customHeight="1"/>
    <row r="2" spans="2:18" ht="17.25">
      <c r="B2" s="144" t="s">
        <v>293</v>
      </c>
      <c r="H2" s="508">
        <f>'12ﾄｰﾅﾒﾝﾄ時間'!H2:L2</f>
        <v>42358</v>
      </c>
      <c r="I2" s="508"/>
      <c r="J2" s="508"/>
      <c r="K2" s="508"/>
      <c r="L2" s="508"/>
      <c r="M2" s="509" t="str">
        <f>TEXT(H2,"aaa")</f>
        <v>日</v>
      </c>
      <c r="N2" s="509"/>
      <c r="O2" s="509"/>
      <c r="R2" s="144" t="s">
        <v>444</v>
      </c>
    </row>
    <row r="4" spans="2:37" ht="18" thickBot="1">
      <c r="B4" s="501" t="s">
        <v>445</v>
      </c>
      <c r="C4" s="501"/>
      <c r="D4" s="501"/>
      <c r="E4" s="501"/>
      <c r="F4" s="501"/>
      <c r="G4" s="501"/>
      <c r="H4" s="501"/>
      <c r="I4" s="501"/>
      <c r="J4" s="501"/>
      <c r="K4" s="501"/>
      <c r="L4" s="501"/>
      <c r="M4" s="501"/>
      <c r="N4" s="501"/>
      <c r="O4" s="501"/>
      <c r="P4" s="501"/>
      <c r="Q4" s="502" t="s">
        <v>27</v>
      </c>
      <c r="R4" s="502"/>
      <c r="S4" s="502"/>
      <c r="T4" s="502"/>
      <c r="U4" s="502"/>
      <c r="V4" s="502"/>
      <c r="W4" s="502"/>
      <c r="X4" s="502"/>
      <c r="Y4" s="502"/>
      <c r="Z4" s="145"/>
      <c r="AA4" s="145"/>
      <c r="AB4" s="145"/>
      <c r="AC4" s="145"/>
      <c r="AD4" s="145"/>
      <c r="AE4" s="145"/>
      <c r="AF4" s="145"/>
      <c r="AG4" s="510" t="s">
        <v>446</v>
      </c>
      <c r="AH4" s="510"/>
      <c r="AI4" s="510"/>
      <c r="AJ4" s="510"/>
      <c r="AK4" s="510"/>
    </row>
    <row r="5" spans="2:44" ht="18.75" customHeight="1" thickBot="1">
      <c r="B5" s="493" t="s">
        <v>270</v>
      </c>
      <c r="C5" s="493"/>
      <c r="D5" s="493"/>
      <c r="E5" s="494" t="s">
        <v>271</v>
      </c>
      <c r="F5" s="494"/>
      <c r="G5" s="494"/>
      <c r="H5" s="494"/>
      <c r="I5" s="494"/>
      <c r="J5" s="494"/>
      <c r="K5" s="494"/>
      <c r="L5" s="493" t="s">
        <v>396</v>
      </c>
      <c r="M5" s="493"/>
      <c r="N5" s="493"/>
      <c r="O5" s="493"/>
      <c r="P5" s="493"/>
      <c r="Q5" s="493"/>
      <c r="R5" s="493"/>
      <c r="S5" s="493"/>
      <c r="T5" s="493"/>
      <c r="U5" s="493"/>
      <c r="V5" s="493"/>
      <c r="W5" s="493"/>
      <c r="X5" s="493"/>
      <c r="Y5" s="493" t="s">
        <v>397</v>
      </c>
      <c r="Z5" s="493"/>
      <c r="AA5" s="493"/>
      <c r="AB5" s="493"/>
      <c r="AC5" s="493"/>
      <c r="AD5" s="493"/>
      <c r="AE5" s="493"/>
      <c r="AF5" s="493"/>
      <c r="AG5" s="493"/>
      <c r="AH5" s="493"/>
      <c r="AI5" s="493"/>
      <c r="AJ5" s="493"/>
      <c r="AK5" s="493" t="s">
        <v>398</v>
      </c>
      <c r="AL5" s="493"/>
      <c r="AM5" s="493"/>
      <c r="AN5" s="493"/>
      <c r="AO5" s="493"/>
      <c r="AP5" s="493"/>
      <c r="AQ5" s="493"/>
      <c r="AR5" s="493"/>
    </row>
    <row r="6" spans="2:44" ht="13.5" customHeight="1" thickBot="1">
      <c r="B6" s="496" t="s">
        <v>352</v>
      </c>
      <c r="C6" s="496"/>
      <c r="D6" s="496"/>
      <c r="E6" s="497">
        <f>'12ﾄｰﾅﾒﾝﾄ時間'!E6:G6</f>
        <v>0.375</v>
      </c>
      <c r="F6" s="497"/>
      <c r="G6" s="497"/>
      <c r="H6" s="146" t="s">
        <v>274</v>
      </c>
      <c r="I6" s="498">
        <f>E6+TIME(0,35,0)</f>
        <v>0.3993055555555556</v>
      </c>
      <c r="J6" s="498"/>
      <c r="K6" s="498"/>
      <c r="L6" s="504" t="str">
        <f>'[1]ﾌﾞﾛｯｸ別順位'!D5</f>
        <v>Ａﾌﾞﾛｯｸ-３位</v>
      </c>
      <c r="M6" s="504"/>
      <c r="N6" s="504"/>
      <c r="O6" s="504"/>
      <c r="P6" s="504"/>
      <c r="Q6" s="504"/>
      <c r="R6" s="505" t="s">
        <v>400</v>
      </c>
      <c r="S6" s="506" t="str">
        <f>'[1]ﾌﾞﾛｯｸ別順位'!D21</f>
        <v>Ｅﾌﾞﾛｯｸ-３位</v>
      </c>
      <c r="T6" s="506"/>
      <c r="U6" s="506"/>
      <c r="V6" s="506"/>
      <c r="W6" s="506"/>
      <c r="X6" s="506"/>
      <c r="Y6" s="484" t="s">
        <v>447</v>
      </c>
      <c r="Z6" s="484"/>
      <c r="AA6" s="484"/>
      <c r="AB6" s="484"/>
      <c r="AC6" s="484"/>
      <c r="AD6" s="484"/>
      <c r="AE6" s="484"/>
      <c r="AF6" s="484"/>
      <c r="AG6" s="484"/>
      <c r="AH6" s="484"/>
      <c r="AI6" s="484"/>
      <c r="AJ6" s="484"/>
      <c r="AK6" s="147"/>
      <c r="AL6" s="148"/>
      <c r="AM6" s="148"/>
      <c r="AN6" s="148"/>
      <c r="AO6" s="148"/>
      <c r="AP6" s="148"/>
      <c r="AQ6" s="149"/>
      <c r="AR6" s="150"/>
    </row>
    <row r="7" spans="2:44" ht="13.5" customHeight="1">
      <c r="B7" s="496"/>
      <c r="C7" s="496"/>
      <c r="D7" s="496"/>
      <c r="E7" s="151"/>
      <c r="F7" s="148"/>
      <c r="G7" s="148"/>
      <c r="H7" s="146"/>
      <c r="I7" s="152"/>
      <c r="J7" s="152"/>
      <c r="K7" s="152"/>
      <c r="L7" s="468"/>
      <c r="M7" s="468"/>
      <c r="N7" s="468"/>
      <c r="O7" s="468"/>
      <c r="P7" s="468"/>
      <c r="Q7" s="468"/>
      <c r="R7" s="505"/>
      <c r="S7" s="469"/>
      <c r="T7" s="469"/>
      <c r="U7" s="469"/>
      <c r="V7" s="469"/>
      <c r="W7" s="469"/>
      <c r="X7" s="469"/>
      <c r="Y7" s="483"/>
      <c r="Z7" s="483"/>
      <c r="AA7" s="483"/>
      <c r="AB7" s="483"/>
      <c r="AC7" s="483"/>
      <c r="AD7" s="483"/>
      <c r="AE7" s="483"/>
      <c r="AF7" s="483"/>
      <c r="AG7" s="483"/>
      <c r="AH7" s="483"/>
      <c r="AI7" s="483"/>
      <c r="AJ7" s="483"/>
      <c r="AK7" s="147"/>
      <c r="AL7" s="148"/>
      <c r="AM7" s="148"/>
      <c r="AN7" s="148"/>
      <c r="AO7" s="148"/>
      <c r="AP7" s="148"/>
      <c r="AQ7" s="149"/>
      <c r="AR7" s="150"/>
    </row>
    <row r="8" spans="2:44" ht="13.5" customHeight="1">
      <c r="B8" s="485" t="s">
        <v>354</v>
      </c>
      <c r="C8" s="485"/>
      <c r="D8" s="485"/>
      <c r="E8" s="486">
        <f>'12ﾄｰﾅﾒﾝﾄ時間'!E8:G8</f>
        <v>0.40972222222222227</v>
      </c>
      <c r="F8" s="486"/>
      <c r="G8" s="486"/>
      <c r="H8" s="153" t="s">
        <v>274</v>
      </c>
      <c r="I8" s="487">
        <f>E8+TIME(0,35,0)</f>
        <v>0.43402777777777785</v>
      </c>
      <c r="J8" s="487"/>
      <c r="K8" s="487"/>
      <c r="L8" s="479" t="str">
        <f>'[1]ﾌﾞﾛｯｸ別順位'!D9</f>
        <v>Ｂﾌﾞﾛｯｸ-３位</v>
      </c>
      <c r="M8" s="479"/>
      <c r="N8" s="479"/>
      <c r="O8" s="479"/>
      <c r="P8" s="479"/>
      <c r="Q8" s="479"/>
      <c r="R8" s="507" t="s">
        <v>400</v>
      </c>
      <c r="S8" s="481" t="str">
        <f>'[1]ﾌﾞﾛｯｸ別順位'!D25</f>
        <v>Ｆﾌﾞﾛｯｸ-３位</v>
      </c>
      <c r="T8" s="481"/>
      <c r="U8" s="481"/>
      <c r="V8" s="481"/>
      <c r="W8" s="481"/>
      <c r="X8" s="481"/>
      <c r="Y8" s="484" t="s">
        <v>448</v>
      </c>
      <c r="Z8" s="484"/>
      <c r="AA8" s="484"/>
      <c r="AB8" s="484"/>
      <c r="AC8" s="484"/>
      <c r="AD8" s="484"/>
      <c r="AE8" s="484"/>
      <c r="AF8" s="484"/>
      <c r="AG8" s="484"/>
      <c r="AH8" s="484"/>
      <c r="AI8" s="484"/>
      <c r="AJ8" s="484"/>
      <c r="AK8" s="154"/>
      <c r="AL8" s="155"/>
      <c r="AM8" s="155"/>
      <c r="AN8" s="155"/>
      <c r="AO8" s="155"/>
      <c r="AP8" s="155"/>
      <c r="AQ8" s="156"/>
      <c r="AR8" s="157"/>
    </row>
    <row r="9" spans="2:44" ht="13.5" customHeight="1">
      <c r="B9" s="485"/>
      <c r="C9" s="485"/>
      <c r="D9" s="485"/>
      <c r="E9" s="158"/>
      <c r="F9" s="159"/>
      <c r="G9" s="159"/>
      <c r="H9" s="160"/>
      <c r="I9" s="161"/>
      <c r="J9" s="161"/>
      <c r="K9" s="161"/>
      <c r="L9" s="468"/>
      <c r="M9" s="468"/>
      <c r="N9" s="468"/>
      <c r="O9" s="468"/>
      <c r="P9" s="468"/>
      <c r="Q9" s="468"/>
      <c r="R9" s="507"/>
      <c r="S9" s="469"/>
      <c r="T9" s="469"/>
      <c r="U9" s="469"/>
      <c r="V9" s="469"/>
      <c r="W9" s="469"/>
      <c r="X9" s="469"/>
      <c r="Y9" s="483"/>
      <c r="Z9" s="483"/>
      <c r="AA9" s="483"/>
      <c r="AB9" s="483"/>
      <c r="AC9" s="483"/>
      <c r="AD9" s="483"/>
      <c r="AE9" s="483"/>
      <c r="AF9" s="483"/>
      <c r="AG9" s="483"/>
      <c r="AH9" s="483"/>
      <c r="AI9" s="483"/>
      <c r="AJ9" s="483"/>
      <c r="AK9" s="162"/>
      <c r="AL9" s="163"/>
      <c r="AM9" s="163"/>
      <c r="AN9" s="163"/>
      <c r="AO9" s="163"/>
      <c r="AP9" s="163"/>
      <c r="AQ9" s="164"/>
      <c r="AR9" s="165"/>
    </row>
    <row r="10" spans="1:44" ht="13.5" customHeight="1">
      <c r="A10" s="166"/>
      <c r="B10" s="485" t="s">
        <v>347</v>
      </c>
      <c r="C10" s="485"/>
      <c r="D10" s="485"/>
      <c r="E10" s="477">
        <f>'12ﾄｰﾅﾒﾝﾄ時間'!E10:G10</f>
        <v>0.4444444444444444</v>
      </c>
      <c r="F10" s="477"/>
      <c r="G10" s="477"/>
      <c r="H10" s="146" t="s">
        <v>274</v>
      </c>
      <c r="I10" s="478">
        <f>E10+TIME(0,35,0)</f>
        <v>0.46875</v>
      </c>
      <c r="J10" s="478"/>
      <c r="K10" s="478"/>
      <c r="L10" s="479"/>
      <c r="M10" s="479"/>
      <c r="N10" s="479"/>
      <c r="O10" s="479"/>
      <c r="P10" s="479"/>
      <c r="Q10" s="479"/>
      <c r="R10" s="489" t="s">
        <v>400</v>
      </c>
      <c r="S10" s="481"/>
      <c r="T10" s="481"/>
      <c r="U10" s="481"/>
      <c r="V10" s="481"/>
      <c r="W10" s="481"/>
      <c r="X10" s="481"/>
      <c r="Y10" s="484" t="s">
        <v>449</v>
      </c>
      <c r="Z10" s="484"/>
      <c r="AA10" s="484"/>
      <c r="AB10" s="484"/>
      <c r="AC10" s="484"/>
      <c r="AD10" s="484"/>
      <c r="AE10" s="484"/>
      <c r="AF10" s="484"/>
      <c r="AG10" s="484"/>
      <c r="AH10" s="484"/>
      <c r="AI10" s="484"/>
      <c r="AJ10" s="484"/>
      <c r="AK10" s="147"/>
      <c r="AL10" s="148"/>
      <c r="AM10" s="148"/>
      <c r="AN10" s="148"/>
      <c r="AO10" s="148"/>
      <c r="AP10" s="148"/>
      <c r="AQ10" s="149"/>
      <c r="AR10" s="150"/>
    </row>
    <row r="11" spans="1:44" ht="13.5" customHeight="1">
      <c r="A11" s="166"/>
      <c r="B11" s="485"/>
      <c r="C11" s="485"/>
      <c r="D11" s="485"/>
      <c r="E11" s="151"/>
      <c r="F11" s="167"/>
      <c r="G11" s="167"/>
      <c r="H11" s="146"/>
      <c r="I11" s="152"/>
      <c r="J11" s="152"/>
      <c r="K11" s="152"/>
      <c r="L11" s="479">
        <f>IF(ISERROR(VLOOKUP(L10,'[1]ﾌﾞﾛｯｸ別順位'!$D$3:$F$26,3,FALSE)),"",VLOOKUP(L10,'[1]ﾌﾞﾛｯｸ別順位'!$D$3:$F$26,3,FALSE))</f>
      </c>
      <c r="M11" s="479"/>
      <c r="N11" s="479"/>
      <c r="O11" s="479"/>
      <c r="P11" s="479"/>
      <c r="Q11" s="479"/>
      <c r="R11" s="489"/>
      <c r="S11" s="481">
        <f>IF(ISERROR(VLOOKUP(S10,'[1]ﾌﾞﾛｯｸ別順位'!$D$3:$F$26,3,FALSE)),"",VLOOKUP(S10,'[1]ﾌﾞﾛｯｸ別順位'!$D$3:$F$26,3,FALSE))</f>
      </c>
      <c r="T11" s="481"/>
      <c r="U11" s="481"/>
      <c r="V11" s="481"/>
      <c r="W11" s="481"/>
      <c r="X11" s="481"/>
      <c r="Y11" s="483"/>
      <c r="Z11" s="483"/>
      <c r="AA11" s="483"/>
      <c r="AB11" s="483"/>
      <c r="AC11" s="483"/>
      <c r="AD11" s="483"/>
      <c r="AE11" s="483"/>
      <c r="AF11" s="483"/>
      <c r="AG11" s="483"/>
      <c r="AH11" s="483"/>
      <c r="AI11" s="483"/>
      <c r="AJ11" s="483"/>
      <c r="AK11" s="147"/>
      <c r="AL11" s="148"/>
      <c r="AM11" s="148"/>
      <c r="AN11" s="148"/>
      <c r="AO11" s="148"/>
      <c r="AP11" s="148"/>
      <c r="AQ11" s="149"/>
      <c r="AR11" s="150"/>
    </row>
    <row r="12" spans="1:44" ht="13.5" customHeight="1">
      <c r="A12" s="166"/>
      <c r="B12" s="485" t="s">
        <v>349</v>
      </c>
      <c r="C12" s="485"/>
      <c r="D12" s="485"/>
      <c r="E12" s="486">
        <f>'12ﾄｰﾅﾒﾝﾄ時間'!E12:G12</f>
        <v>0.4791666666666667</v>
      </c>
      <c r="F12" s="486"/>
      <c r="G12" s="486"/>
      <c r="H12" s="153" t="s">
        <v>274</v>
      </c>
      <c r="I12" s="487">
        <f>E12+TIME(0,35,0)</f>
        <v>0.5034722222222222</v>
      </c>
      <c r="J12" s="487"/>
      <c r="K12" s="487"/>
      <c r="L12" s="488"/>
      <c r="M12" s="488"/>
      <c r="N12" s="488"/>
      <c r="O12" s="488"/>
      <c r="P12" s="488"/>
      <c r="Q12" s="488"/>
      <c r="R12" s="491" t="s">
        <v>400</v>
      </c>
      <c r="S12" s="482"/>
      <c r="T12" s="482"/>
      <c r="U12" s="482"/>
      <c r="V12" s="482"/>
      <c r="W12" s="482"/>
      <c r="X12" s="482"/>
      <c r="Y12" s="484" t="s">
        <v>450</v>
      </c>
      <c r="Z12" s="484"/>
      <c r="AA12" s="484"/>
      <c r="AB12" s="484"/>
      <c r="AC12" s="484"/>
      <c r="AD12" s="484"/>
      <c r="AE12" s="484"/>
      <c r="AF12" s="484"/>
      <c r="AG12" s="484"/>
      <c r="AH12" s="484"/>
      <c r="AI12" s="484"/>
      <c r="AJ12" s="484"/>
      <c r="AK12" s="154"/>
      <c r="AL12" s="155"/>
      <c r="AM12" s="155"/>
      <c r="AN12" s="155"/>
      <c r="AO12" s="155"/>
      <c r="AP12" s="155"/>
      <c r="AQ12" s="156"/>
      <c r="AR12" s="157"/>
    </row>
    <row r="13" spans="1:44" ht="13.5" customHeight="1">
      <c r="A13" s="166"/>
      <c r="B13" s="485"/>
      <c r="C13" s="485"/>
      <c r="D13" s="485"/>
      <c r="E13" s="168"/>
      <c r="F13" s="160"/>
      <c r="G13" s="160"/>
      <c r="H13" s="160"/>
      <c r="I13" s="160"/>
      <c r="J13" s="160"/>
      <c r="K13" s="160"/>
      <c r="L13" s="468">
        <f>IF(ISERROR(VLOOKUP(L12,'[1]ﾌﾞﾛｯｸ別順位'!$D$3:$F$26,3,FALSE)),"",VLOOKUP(L12,'[1]ﾌﾞﾛｯｸ別順位'!$D$3:$F$26,3,FALSE))</f>
      </c>
      <c r="M13" s="468"/>
      <c r="N13" s="468"/>
      <c r="O13" s="468"/>
      <c r="P13" s="468"/>
      <c r="Q13" s="468"/>
      <c r="R13" s="491"/>
      <c r="S13" s="469">
        <f>IF(ISERROR(VLOOKUP(S12,'[1]ﾌﾞﾛｯｸ別順位'!$D$3:$F$26,3,FALSE)),"",VLOOKUP(S12,'[1]ﾌﾞﾛｯｸ別順位'!$D$3:$F$26,3,FALSE))</f>
      </c>
      <c r="T13" s="469"/>
      <c r="U13" s="469"/>
      <c r="V13" s="469"/>
      <c r="W13" s="469"/>
      <c r="X13" s="469"/>
      <c r="Y13" s="483"/>
      <c r="Z13" s="483"/>
      <c r="AA13" s="483"/>
      <c r="AB13" s="483"/>
      <c r="AC13" s="483"/>
      <c r="AD13" s="483"/>
      <c r="AE13" s="483"/>
      <c r="AF13" s="483"/>
      <c r="AG13" s="483"/>
      <c r="AH13" s="483"/>
      <c r="AI13" s="483"/>
      <c r="AJ13" s="483"/>
      <c r="AK13" s="162"/>
      <c r="AL13" s="163"/>
      <c r="AM13" s="163"/>
      <c r="AN13" s="163"/>
      <c r="AO13" s="163"/>
      <c r="AP13" s="163"/>
      <c r="AQ13" s="164"/>
      <c r="AR13" s="165"/>
    </row>
    <row r="14" spans="1:44" ht="13.5" customHeight="1">
      <c r="A14" s="166"/>
      <c r="B14" s="484"/>
      <c r="C14" s="484"/>
      <c r="D14" s="484"/>
      <c r="E14" s="485" t="s">
        <v>279</v>
      </c>
      <c r="F14" s="485"/>
      <c r="G14" s="485"/>
      <c r="H14" s="485"/>
      <c r="I14" s="485"/>
      <c r="J14" s="485"/>
      <c r="K14" s="485"/>
      <c r="L14" s="479"/>
      <c r="M14" s="479"/>
      <c r="N14" s="479"/>
      <c r="O14" s="479"/>
      <c r="P14" s="479"/>
      <c r="Q14" s="479"/>
      <c r="R14" s="146"/>
      <c r="S14" s="481"/>
      <c r="T14" s="481"/>
      <c r="U14" s="481"/>
      <c r="V14" s="481"/>
      <c r="W14" s="481"/>
      <c r="X14" s="481"/>
      <c r="Y14" s="484"/>
      <c r="Z14" s="484"/>
      <c r="AA14" s="484"/>
      <c r="AB14" s="484"/>
      <c r="AC14" s="484"/>
      <c r="AD14" s="484"/>
      <c r="AE14" s="484"/>
      <c r="AF14" s="484"/>
      <c r="AG14" s="484"/>
      <c r="AH14" s="484"/>
      <c r="AI14" s="484"/>
      <c r="AJ14" s="484"/>
      <c r="AK14" s="147"/>
      <c r="AL14" s="148"/>
      <c r="AM14" s="148"/>
      <c r="AN14" s="148"/>
      <c r="AO14" s="148"/>
      <c r="AP14" s="148"/>
      <c r="AQ14" s="149"/>
      <c r="AR14" s="150"/>
    </row>
    <row r="15" spans="1:44" ht="13.5" customHeight="1">
      <c r="A15" s="166"/>
      <c r="B15" s="484"/>
      <c r="C15" s="484"/>
      <c r="D15" s="484"/>
      <c r="E15" s="485"/>
      <c r="F15" s="485"/>
      <c r="G15" s="485"/>
      <c r="H15" s="485"/>
      <c r="I15" s="485"/>
      <c r="J15" s="485"/>
      <c r="K15" s="485"/>
      <c r="L15" s="479"/>
      <c r="M15" s="479"/>
      <c r="N15" s="479"/>
      <c r="O15" s="479"/>
      <c r="P15" s="479"/>
      <c r="Q15" s="479"/>
      <c r="R15" s="146"/>
      <c r="S15" s="481"/>
      <c r="T15" s="481"/>
      <c r="U15" s="481"/>
      <c r="V15" s="481"/>
      <c r="W15" s="481"/>
      <c r="X15" s="481"/>
      <c r="Y15" s="484"/>
      <c r="Z15" s="484"/>
      <c r="AA15" s="484"/>
      <c r="AB15" s="484"/>
      <c r="AC15" s="484"/>
      <c r="AD15" s="484"/>
      <c r="AE15" s="484"/>
      <c r="AF15" s="484"/>
      <c r="AG15" s="484"/>
      <c r="AH15" s="484"/>
      <c r="AI15" s="484"/>
      <c r="AJ15" s="484"/>
      <c r="AK15" s="147"/>
      <c r="AL15" s="148"/>
      <c r="AM15" s="148"/>
      <c r="AN15" s="148"/>
      <c r="AO15" s="148"/>
      <c r="AP15" s="148"/>
      <c r="AQ15" s="149"/>
      <c r="AR15" s="150"/>
    </row>
    <row r="16" spans="1:44" ht="13.5" customHeight="1">
      <c r="A16" s="166"/>
      <c r="B16" s="485" t="s">
        <v>346</v>
      </c>
      <c r="C16" s="485"/>
      <c r="D16" s="485"/>
      <c r="E16" s="486">
        <f>'12ﾄｰﾅﾒﾝﾄ時間'!E16:G16</f>
        <v>0.5416666666666666</v>
      </c>
      <c r="F16" s="486"/>
      <c r="G16" s="486"/>
      <c r="H16" s="153" t="s">
        <v>274</v>
      </c>
      <c r="I16" s="487">
        <f>E16+TIME(0,35,0)</f>
        <v>0.5659722222222222</v>
      </c>
      <c r="J16" s="487"/>
      <c r="K16" s="487"/>
      <c r="L16" s="488"/>
      <c r="M16" s="488"/>
      <c r="N16" s="488"/>
      <c r="O16" s="488"/>
      <c r="P16" s="488"/>
      <c r="Q16" s="488"/>
      <c r="R16" s="491" t="s">
        <v>400</v>
      </c>
      <c r="S16" s="482"/>
      <c r="T16" s="482"/>
      <c r="U16" s="482"/>
      <c r="V16" s="482"/>
      <c r="W16" s="482"/>
      <c r="X16" s="482"/>
      <c r="Y16" s="467" t="s">
        <v>451</v>
      </c>
      <c r="Z16" s="467"/>
      <c r="AA16" s="467"/>
      <c r="AB16" s="467"/>
      <c r="AC16" s="467"/>
      <c r="AD16" s="467"/>
      <c r="AE16" s="467"/>
      <c r="AF16" s="467"/>
      <c r="AG16" s="467"/>
      <c r="AH16" s="467"/>
      <c r="AI16" s="467"/>
      <c r="AJ16" s="467"/>
      <c r="AK16" s="169" t="s">
        <v>452</v>
      </c>
      <c r="AL16" s="170"/>
      <c r="AM16" s="170"/>
      <c r="AN16" s="170"/>
      <c r="AO16" s="170"/>
      <c r="AP16" s="170"/>
      <c r="AQ16" s="170"/>
      <c r="AR16" s="171"/>
    </row>
    <row r="17" spans="1:44" ht="13.5" customHeight="1">
      <c r="A17" s="166"/>
      <c r="B17" s="485"/>
      <c r="C17" s="485"/>
      <c r="D17" s="485"/>
      <c r="E17" s="158"/>
      <c r="F17" s="163"/>
      <c r="G17" s="163"/>
      <c r="H17" s="160"/>
      <c r="I17" s="161"/>
      <c r="J17" s="161"/>
      <c r="K17" s="161"/>
      <c r="L17" s="468"/>
      <c r="M17" s="468"/>
      <c r="N17" s="468"/>
      <c r="O17" s="468"/>
      <c r="P17" s="468"/>
      <c r="Q17" s="468"/>
      <c r="R17" s="491"/>
      <c r="S17" s="469"/>
      <c r="T17" s="469"/>
      <c r="U17" s="469"/>
      <c r="V17" s="469"/>
      <c r="W17" s="469"/>
      <c r="X17" s="469"/>
      <c r="Y17" s="470"/>
      <c r="Z17" s="470"/>
      <c r="AA17" s="470"/>
      <c r="AB17" s="470"/>
      <c r="AC17" s="470"/>
      <c r="AD17" s="470"/>
      <c r="AE17" s="470"/>
      <c r="AF17" s="470"/>
      <c r="AG17" s="470"/>
      <c r="AH17" s="470"/>
      <c r="AI17" s="470"/>
      <c r="AJ17" s="470"/>
      <c r="AK17" s="162"/>
      <c r="AL17" s="163"/>
      <c r="AM17" s="163"/>
      <c r="AN17" s="163"/>
      <c r="AO17" s="163"/>
      <c r="AP17" s="163"/>
      <c r="AQ17" s="164"/>
      <c r="AR17" s="165"/>
    </row>
    <row r="18" spans="1:44" ht="13.5" customHeight="1" thickBot="1">
      <c r="A18" s="166"/>
      <c r="B18" s="476" t="s">
        <v>344</v>
      </c>
      <c r="C18" s="476"/>
      <c r="D18" s="476"/>
      <c r="E18" s="477">
        <f>'12ﾄｰﾅﾒﾝﾄ時間'!E36:G36</f>
        <v>0.576388888888889</v>
      </c>
      <c r="F18" s="477"/>
      <c r="G18" s="477"/>
      <c r="H18" s="146" t="s">
        <v>274</v>
      </c>
      <c r="I18" s="478">
        <f>E18+TIME(0,35,0)</f>
        <v>0.6006944444444445</v>
      </c>
      <c r="J18" s="478"/>
      <c r="K18" s="478"/>
      <c r="L18" s="479"/>
      <c r="M18" s="479"/>
      <c r="N18" s="479"/>
      <c r="O18" s="479"/>
      <c r="P18" s="479"/>
      <c r="Q18" s="479"/>
      <c r="R18" s="480" t="s">
        <v>400</v>
      </c>
      <c r="S18" s="481"/>
      <c r="T18" s="481"/>
      <c r="U18" s="481"/>
      <c r="V18" s="481"/>
      <c r="W18" s="481"/>
      <c r="X18" s="481"/>
      <c r="Y18" s="467" t="s">
        <v>453</v>
      </c>
      <c r="Z18" s="467"/>
      <c r="AA18" s="467"/>
      <c r="AB18" s="467"/>
      <c r="AC18" s="467"/>
      <c r="AD18" s="467"/>
      <c r="AE18" s="467"/>
      <c r="AF18" s="467"/>
      <c r="AG18" s="467"/>
      <c r="AH18" s="467"/>
      <c r="AI18" s="467"/>
      <c r="AJ18" s="467"/>
      <c r="AK18" s="172" t="s">
        <v>454</v>
      </c>
      <c r="AL18" s="148"/>
      <c r="AM18" s="148"/>
      <c r="AN18" s="148"/>
      <c r="AO18" s="148"/>
      <c r="AP18" s="148"/>
      <c r="AQ18" s="149"/>
      <c r="AR18" s="150"/>
    </row>
    <row r="19" spans="1:44" ht="13.5" customHeight="1" thickBot="1">
      <c r="A19" s="166"/>
      <c r="B19" s="476"/>
      <c r="C19" s="476"/>
      <c r="D19" s="476"/>
      <c r="E19" s="500"/>
      <c r="F19" s="500"/>
      <c r="G19" s="500"/>
      <c r="H19" s="173"/>
      <c r="I19" s="472"/>
      <c r="J19" s="472"/>
      <c r="K19" s="472"/>
      <c r="L19" s="473"/>
      <c r="M19" s="473"/>
      <c r="N19" s="473"/>
      <c r="O19" s="473"/>
      <c r="P19" s="473"/>
      <c r="Q19" s="473"/>
      <c r="R19" s="480"/>
      <c r="S19" s="474"/>
      <c r="T19" s="474"/>
      <c r="U19" s="474"/>
      <c r="V19" s="474"/>
      <c r="W19" s="474"/>
      <c r="X19" s="474"/>
      <c r="Y19" s="475"/>
      <c r="Z19" s="475"/>
      <c r="AA19" s="475"/>
      <c r="AB19" s="475"/>
      <c r="AC19" s="475"/>
      <c r="AD19" s="475"/>
      <c r="AE19" s="475"/>
      <c r="AF19" s="475"/>
      <c r="AG19" s="475"/>
      <c r="AH19" s="475"/>
      <c r="AI19" s="475"/>
      <c r="AJ19" s="475"/>
      <c r="AK19" s="174"/>
      <c r="AL19" s="175"/>
      <c r="AM19" s="175"/>
      <c r="AN19" s="175"/>
      <c r="AO19" s="175"/>
      <c r="AP19" s="175"/>
      <c r="AQ19" s="176"/>
      <c r="AR19" s="177"/>
    </row>
    <row r="20" spans="1:44" ht="13.5" customHeight="1">
      <c r="A20" s="166"/>
      <c r="B20" s="146"/>
      <c r="C20" s="146"/>
      <c r="D20" s="146"/>
      <c r="E20" s="152"/>
      <c r="F20" s="146"/>
      <c r="G20" s="146"/>
      <c r="H20" s="146"/>
      <c r="I20" s="152"/>
      <c r="J20" s="152"/>
      <c r="K20" s="152"/>
      <c r="L20" s="146"/>
      <c r="M20" s="146"/>
      <c r="N20" s="146"/>
      <c r="O20" s="146"/>
      <c r="P20" s="146"/>
      <c r="Q20" s="146"/>
      <c r="R20" s="146"/>
      <c r="S20" s="146"/>
      <c r="T20" s="146"/>
      <c r="U20" s="146"/>
      <c r="V20" s="146"/>
      <c r="W20" s="146"/>
      <c r="X20" s="146"/>
      <c r="Y20" s="178"/>
      <c r="Z20" s="178"/>
      <c r="AA20" s="178"/>
      <c r="AB20" s="178"/>
      <c r="AC20" s="178"/>
      <c r="AD20" s="178"/>
      <c r="AE20" s="178"/>
      <c r="AF20" s="178"/>
      <c r="AG20" s="178"/>
      <c r="AH20" s="178"/>
      <c r="AI20" s="178"/>
      <c r="AJ20" s="178"/>
      <c r="AK20" s="148"/>
      <c r="AL20" s="148"/>
      <c r="AM20" s="148"/>
      <c r="AN20" s="148"/>
      <c r="AO20" s="148"/>
      <c r="AP20" s="148"/>
      <c r="AQ20" s="149"/>
      <c r="AR20" s="149"/>
    </row>
    <row r="22" spans="2:37" ht="18" thickBot="1">
      <c r="B22" s="501" t="str">
        <f>B4</f>
        <v>３位パートのトーナメント戦</v>
      </c>
      <c r="C22" s="501"/>
      <c r="D22" s="501"/>
      <c r="E22" s="501"/>
      <c r="F22" s="501"/>
      <c r="G22" s="501"/>
      <c r="H22" s="501"/>
      <c r="I22" s="501"/>
      <c r="J22" s="501"/>
      <c r="K22" s="501"/>
      <c r="L22" s="501"/>
      <c r="M22" s="501"/>
      <c r="N22" s="501"/>
      <c r="O22" s="501"/>
      <c r="P22" s="501"/>
      <c r="Q22" s="502" t="str">
        <f>Q4</f>
        <v>海浜多目的広場</v>
      </c>
      <c r="R22" s="502"/>
      <c r="S22" s="502"/>
      <c r="T22" s="502"/>
      <c r="U22" s="502"/>
      <c r="V22" s="502"/>
      <c r="W22" s="502"/>
      <c r="X22" s="502"/>
      <c r="Y22" s="502"/>
      <c r="Z22" s="179"/>
      <c r="AA22" s="179"/>
      <c r="AB22" s="179"/>
      <c r="AC22" s="179"/>
      <c r="AD22" s="179"/>
      <c r="AE22" s="179"/>
      <c r="AF22" s="179"/>
      <c r="AG22" s="503" t="s">
        <v>455</v>
      </c>
      <c r="AH22" s="503"/>
      <c r="AI22" s="503"/>
      <c r="AJ22" s="503"/>
      <c r="AK22" s="503"/>
    </row>
    <row r="23" spans="2:44" ht="18.75" customHeight="1" thickBot="1">
      <c r="B23" s="493" t="s">
        <v>270</v>
      </c>
      <c r="C23" s="493"/>
      <c r="D23" s="493"/>
      <c r="E23" s="494" t="s">
        <v>271</v>
      </c>
      <c r="F23" s="494"/>
      <c r="G23" s="494"/>
      <c r="H23" s="494"/>
      <c r="I23" s="494"/>
      <c r="J23" s="494"/>
      <c r="K23" s="494"/>
      <c r="L23" s="493" t="s">
        <v>396</v>
      </c>
      <c r="M23" s="493"/>
      <c r="N23" s="493"/>
      <c r="O23" s="493"/>
      <c r="P23" s="493"/>
      <c r="Q23" s="493"/>
      <c r="R23" s="493"/>
      <c r="S23" s="493"/>
      <c r="T23" s="493"/>
      <c r="U23" s="493"/>
      <c r="V23" s="493"/>
      <c r="W23" s="493"/>
      <c r="X23" s="493"/>
      <c r="Y23" s="493" t="s">
        <v>397</v>
      </c>
      <c r="Z23" s="493"/>
      <c r="AA23" s="493"/>
      <c r="AB23" s="493"/>
      <c r="AC23" s="493"/>
      <c r="AD23" s="493"/>
      <c r="AE23" s="493"/>
      <c r="AF23" s="493"/>
      <c r="AG23" s="493"/>
      <c r="AH23" s="493"/>
      <c r="AI23" s="493"/>
      <c r="AJ23" s="493"/>
      <c r="AK23" s="495" t="s">
        <v>398</v>
      </c>
      <c r="AL23" s="495"/>
      <c r="AM23" s="495"/>
      <c r="AN23" s="495"/>
      <c r="AO23" s="495"/>
      <c r="AP23" s="495"/>
      <c r="AQ23" s="495"/>
      <c r="AR23" s="495"/>
    </row>
    <row r="24" spans="2:47" ht="13.5" customHeight="1" thickBot="1">
      <c r="B24" s="496" t="s">
        <v>353</v>
      </c>
      <c r="C24" s="496"/>
      <c r="D24" s="496"/>
      <c r="E24" s="497">
        <f>E6</f>
        <v>0.375</v>
      </c>
      <c r="F24" s="497"/>
      <c r="G24" s="497"/>
      <c r="H24" s="146" t="s">
        <v>274</v>
      </c>
      <c r="I24" s="498">
        <f>E24+TIME(0,35,0)</f>
        <v>0.3993055555555556</v>
      </c>
      <c r="J24" s="498"/>
      <c r="K24" s="498"/>
      <c r="L24" s="479" t="str">
        <f>'[1]ﾌﾞﾛｯｸ別順位'!D13</f>
        <v>Ｃﾌﾞﾛｯｸ-３位</v>
      </c>
      <c r="M24" s="479"/>
      <c r="N24" s="479"/>
      <c r="O24" s="479"/>
      <c r="P24" s="479"/>
      <c r="Q24" s="479"/>
      <c r="R24" s="499" t="s">
        <v>400</v>
      </c>
      <c r="S24" s="481" t="str">
        <f>'[1]ﾌﾞﾛｯｸ別順位'!D29</f>
        <v>Ｇﾌﾞﾛｯｸ-３位</v>
      </c>
      <c r="T24" s="481"/>
      <c r="U24" s="481"/>
      <c r="V24" s="481"/>
      <c r="W24" s="481"/>
      <c r="X24" s="481"/>
      <c r="Y24" s="484" t="s">
        <v>456</v>
      </c>
      <c r="Z24" s="484"/>
      <c r="AA24" s="484"/>
      <c r="AB24" s="484"/>
      <c r="AC24" s="484"/>
      <c r="AD24" s="484"/>
      <c r="AE24" s="484"/>
      <c r="AF24" s="484"/>
      <c r="AG24" s="484"/>
      <c r="AH24" s="484"/>
      <c r="AI24" s="484"/>
      <c r="AJ24" s="484"/>
      <c r="AK24" s="147"/>
      <c r="AL24" s="148"/>
      <c r="AM24" s="148"/>
      <c r="AN24" s="148"/>
      <c r="AO24" s="148"/>
      <c r="AP24" s="148"/>
      <c r="AQ24" s="149"/>
      <c r="AR24" s="150"/>
      <c r="AU24" s="180"/>
    </row>
    <row r="25" spans="2:47" ht="13.5" customHeight="1">
      <c r="B25" s="496"/>
      <c r="C25" s="496"/>
      <c r="D25" s="496"/>
      <c r="E25" s="151"/>
      <c r="F25" s="148"/>
      <c r="G25" s="148"/>
      <c r="H25" s="146"/>
      <c r="I25" s="152"/>
      <c r="J25" s="152"/>
      <c r="K25" s="152"/>
      <c r="L25" s="479"/>
      <c r="M25" s="479"/>
      <c r="N25" s="479"/>
      <c r="O25" s="479"/>
      <c r="P25" s="479"/>
      <c r="Q25" s="479"/>
      <c r="R25" s="499"/>
      <c r="S25" s="481"/>
      <c r="T25" s="481"/>
      <c r="U25" s="481"/>
      <c r="V25" s="481"/>
      <c r="W25" s="481"/>
      <c r="X25" s="481"/>
      <c r="Y25" s="483"/>
      <c r="Z25" s="483"/>
      <c r="AA25" s="483"/>
      <c r="AB25" s="483"/>
      <c r="AC25" s="483"/>
      <c r="AD25" s="483"/>
      <c r="AE25" s="483"/>
      <c r="AF25" s="483"/>
      <c r="AG25" s="483"/>
      <c r="AH25" s="483"/>
      <c r="AI25" s="483"/>
      <c r="AJ25" s="483"/>
      <c r="AK25" s="147"/>
      <c r="AL25" s="148"/>
      <c r="AM25" s="148"/>
      <c r="AN25" s="148"/>
      <c r="AO25" s="148"/>
      <c r="AP25" s="148"/>
      <c r="AQ25" s="149"/>
      <c r="AR25" s="150"/>
      <c r="AU25" s="146"/>
    </row>
    <row r="26" spans="2:47" ht="13.5" customHeight="1">
      <c r="B26" s="485" t="s">
        <v>355</v>
      </c>
      <c r="C26" s="485"/>
      <c r="D26" s="485"/>
      <c r="E26" s="486">
        <f>E8</f>
        <v>0.40972222222222227</v>
      </c>
      <c r="F26" s="486"/>
      <c r="G26" s="486"/>
      <c r="H26" s="153" t="s">
        <v>274</v>
      </c>
      <c r="I26" s="487">
        <f>E26+TIME(0,35,0)</f>
        <v>0.43402777777777785</v>
      </c>
      <c r="J26" s="487"/>
      <c r="K26" s="487"/>
      <c r="L26" s="488" t="str">
        <f>'[1]ﾌﾞﾛｯｸ別順位'!D17</f>
        <v>Ｄﾌﾞﾛｯｸ-３位</v>
      </c>
      <c r="M26" s="488"/>
      <c r="N26" s="488"/>
      <c r="O26" s="488"/>
      <c r="P26" s="488"/>
      <c r="Q26" s="488"/>
      <c r="R26" s="492" t="s">
        <v>400</v>
      </c>
      <c r="S26" s="482" t="str">
        <f>'[1]ﾌﾞﾛｯｸ別順位'!D33</f>
        <v>Ｈﾌﾞﾛｯｸ-３位</v>
      </c>
      <c r="T26" s="482"/>
      <c r="U26" s="482"/>
      <c r="V26" s="482"/>
      <c r="W26" s="482"/>
      <c r="X26" s="482"/>
      <c r="Y26" s="484" t="s">
        <v>457</v>
      </c>
      <c r="Z26" s="484"/>
      <c r="AA26" s="484"/>
      <c r="AB26" s="484"/>
      <c r="AC26" s="484"/>
      <c r="AD26" s="484"/>
      <c r="AE26" s="484"/>
      <c r="AF26" s="484"/>
      <c r="AG26" s="484"/>
      <c r="AH26" s="484"/>
      <c r="AI26" s="484"/>
      <c r="AJ26" s="484"/>
      <c r="AK26" s="154"/>
      <c r="AL26" s="155"/>
      <c r="AM26" s="155"/>
      <c r="AN26" s="155"/>
      <c r="AO26" s="155"/>
      <c r="AP26" s="155"/>
      <c r="AQ26" s="156"/>
      <c r="AR26" s="157"/>
      <c r="AU26" s="180"/>
    </row>
    <row r="27" spans="2:47" ht="13.5" customHeight="1">
      <c r="B27" s="485"/>
      <c r="C27" s="485"/>
      <c r="D27" s="485"/>
      <c r="E27" s="158"/>
      <c r="F27" s="159"/>
      <c r="G27" s="159"/>
      <c r="H27" s="160"/>
      <c r="I27" s="161"/>
      <c r="J27" s="161"/>
      <c r="K27" s="161"/>
      <c r="L27" s="468"/>
      <c r="M27" s="468"/>
      <c r="N27" s="468"/>
      <c r="O27" s="468"/>
      <c r="P27" s="468"/>
      <c r="Q27" s="468"/>
      <c r="R27" s="492"/>
      <c r="S27" s="469"/>
      <c r="T27" s="469"/>
      <c r="U27" s="469"/>
      <c r="V27" s="469"/>
      <c r="W27" s="469"/>
      <c r="X27" s="469"/>
      <c r="Y27" s="483"/>
      <c r="Z27" s="483"/>
      <c r="AA27" s="483"/>
      <c r="AB27" s="483"/>
      <c r="AC27" s="483"/>
      <c r="AD27" s="483"/>
      <c r="AE27" s="483"/>
      <c r="AF27" s="483"/>
      <c r="AG27" s="483"/>
      <c r="AH27" s="483"/>
      <c r="AI27" s="483"/>
      <c r="AJ27" s="483"/>
      <c r="AK27" s="162"/>
      <c r="AL27" s="163"/>
      <c r="AM27" s="163"/>
      <c r="AN27" s="163"/>
      <c r="AO27" s="163"/>
      <c r="AP27" s="163"/>
      <c r="AQ27" s="164"/>
      <c r="AR27" s="165"/>
      <c r="AU27" s="180"/>
    </row>
    <row r="28" spans="1:47" ht="13.5" customHeight="1">
      <c r="A28" s="166"/>
      <c r="B28" s="485" t="s">
        <v>362</v>
      </c>
      <c r="C28" s="485"/>
      <c r="D28" s="485"/>
      <c r="E28" s="477">
        <f>E10</f>
        <v>0.4444444444444444</v>
      </c>
      <c r="F28" s="477"/>
      <c r="G28" s="477"/>
      <c r="H28" s="146" t="s">
        <v>274</v>
      </c>
      <c r="I28" s="478">
        <f>E28+TIME(0,35,0)</f>
        <v>0.46875</v>
      </c>
      <c r="J28" s="478"/>
      <c r="K28" s="478"/>
      <c r="L28" s="479"/>
      <c r="M28" s="479"/>
      <c r="N28" s="479"/>
      <c r="O28" s="479"/>
      <c r="P28" s="479"/>
      <c r="Q28" s="479"/>
      <c r="R28" s="491" t="s">
        <v>400</v>
      </c>
      <c r="S28" s="481"/>
      <c r="T28" s="481"/>
      <c r="U28" s="481"/>
      <c r="V28" s="481"/>
      <c r="W28" s="481"/>
      <c r="X28" s="481"/>
      <c r="Y28" s="467" t="s">
        <v>458</v>
      </c>
      <c r="Z28" s="467"/>
      <c r="AA28" s="467"/>
      <c r="AB28" s="467"/>
      <c r="AC28" s="467"/>
      <c r="AD28" s="467"/>
      <c r="AE28" s="467"/>
      <c r="AF28" s="467"/>
      <c r="AG28" s="467"/>
      <c r="AH28" s="467"/>
      <c r="AI28" s="467"/>
      <c r="AJ28" s="467"/>
      <c r="AK28" s="147"/>
      <c r="AL28" s="148"/>
      <c r="AM28" s="148"/>
      <c r="AN28" s="148"/>
      <c r="AO28" s="148"/>
      <c r="AP28" s="148"/>
      <c r="AQ28" s="149"/>
      <c r="AR28" s="150"/>
      <c r="AU28" s="146"/>
    </row>
    <row r="29" spans="1:47" ht="13.5" customHeight="1">
      <c r="A29" s="166"/>
      <c r="B29" s="485"/>
      <c r="C29" s="485"/>
      <c r="D29" s="485"/>
      <c r="E29" s="151"/>
      <c r="F29" s="167"/>
      <c r="G29" s="167"/>
      <c r="H29" s="146"/>
      <c r="I29" s="152"/>
      <c r="J29" s="152"/>
      <c r="K29" s="152"/>
      <c r="L29" s="479"/>
      <c r="M29" s="479"/>
      <c r="N29" s="479"/>
      <c r="O29" s="479"/>
      <c r="P29" s="479"/>
      <c r="Q29" s="479"/>
      <c r="R29" s="491"/>
      <c r="S29" s="481"/>
      <c r="T29" s="481"/>
      <c r="U29" s="481"/>
      <c r="V29" s="481"/>
      <c r="W29" s="481"/>
      <c r="X29" s="481"/>
      <c r="Y29" s="484"/>
      <c r="Z29" s="484"/>
      <c r="AA29" s="484"/>
      <c r="AB29" s="484"/>
      <c r="AC29" s="484"/>
      <c r="AD29" s="484"/>
      <c r="AE29" s="484"/>
      <c r="AF29" s="484"/>
      <c r="AG29" s="484"/>
      <c r="AH29" s="484"/>
      <c r="AI29" s="484"/>
      <c r="AJ29" s="484"/>
      <c r="AK29" s="147"/>
      <c r="AL29" s="148"/>
      <c r="AM29" s="148"/>
      <c r="AN29" s="148"/>
      <c r="AO29" s="148"/>
      <c r="AP29" s="148"/>
      <c r="AQ29" s="149"/>
      <c r="AR29" s="150"/>
      <c r="AU29" s="180"/>
    </row>
    <row r="30" spans="1:44" ht="13.5" customHeight="1">
      <c r="A30" s="166"/>
      <c r="B30" s="485" t="s">
        <v>364</v>
      </c>
      <c r="C30" s="485"/>
      <c r="D30" s="485"/>
      <c r="E30" s="486">
        <f>E12</f>
        <v>0.4791666666666667</v>
      </c>
      <c r="F30" s="486"/>
      <c r="G30" s="486"/>
      <c r="H30" s="153" t="s">
        <v>274</v>
      </c>
      <c r="I30" s="487">
        <f>E30+TIME(0,35,0)</f>
        <v>0.5034722222222222</v>
      </c>
      <c r="J30" s="487"/>
      <c r="K30" s="487"/>
      <c r="L30" s="488"/>
      <c r="M30" s="488"/>
      <c r="N30" s="488"/>
      <c r="O30" s="488"/>
      <c r="P30" s="488"/>
      <c r="Q30" s="488"/>
      <c r="R30" s="491" t="s">
        <v>400</v>
      </c>
      <c r="S30" s="482"/>
      <c r="T30" s="482"/>
      <c r="U30" s="482"/>
      <c r="V30" s="482"/>
      <c r="W30" s="482"/>
      <c r="X30" s="482"/>
      <c r="Y30" s="467" t="s">
        <v>459</v>
      </c>
      <c r="Z30" s="467"/>
      <c r="AA30" s="467"/>
      <c r="AB30" s="467"/>
      <c r="AC30" s="467"/>
      <c r="AD30" s="467"/>
      <c r="AE30" s="467"/>
      <c r="AF30" s="467"/>
      <c r="AG30" s="467"/>
      <c r="AH30" s="467"/>
      <c r="AI30" s="467"/>
      <c r="AJ30" s="467"/>
      <c r="AK30" s="154"/>
      <c r="AL30" s="155"/>
      <c r="AM30" s="155"/>
      <c r="AN30" s="155"/>
      <c r="AO30" s="155"/>
      <c r="AP30" s="155"/>
      <c r="AQ30" s="156"/>
      <c r="AR30" s="157"/>
    </row>
    <row r="31" spans="1:44" ht="13.5" customHeight="1">
      <c r="A31" s="166"/>
      <c r="B31" s="485"/>
      <c r="C31" s="485"/>
      <c r="D31" s="485"/>
      <c r="E31" s="168"/>
      <c r="F31" s="160"/>
      <c r="G31" s="160"/>
      <c r="H31" s="160"/>
      <c r="I31" s="160"/>
      <c r="J31" s="160"/>
      <c r="K31" s="160"/>
      <c r="L31" s="468"/>
      <c r="M31" s="468"/>
      <c r="N31" s="468"/>
      <c r="O31" s="468"/>
      <c r="P31" s="468"/>
      <c r="Q31" s="468"/>
      <c r="R31" s="491"/>
      <c r="S31" s="469"/>
      <c r="T31" s="469"/>
      <c r="U31" s="469"/>
      <c r="V31" s="469"/>
      <c r="W31" s="469"/>
      <c r="X31" s="469"/>
      <c r="Y31" s="483"/>
      <c r="Z31" s="483"/>
      <c r="AA31" s="483"/>
      <c r="AB31" s="483"/>
      <c r="AC31" s="483"/>
      <c r="AD31" s="483"/>
      <c r="AE31" s="483"/>
      <c r="AF31" s="483"/>
      <c r="AG31" s="483"/>
      <c r="AH31" s="483"/>
      <c r="AI31" s="483"/>
      <c r="AJ31" s="483"/>
      <c r="AK31" s="162"/>
      <c r="AL31" s="163"/>
      <c r="AM31" s="163"/>
      <c r="AN31" s="163"/>
      <c r="AO31" s="163"/>
      <c r="AP31" s="163"/>
      <c r="AQ31" s="164"/>
      <c r="AR31" s="165"/>
    </row>
    <row r="32" spans="1:44" ht="13.5" customHeight="1">
      <c r="A32" s="166"/>
      <c r="B32" s="484"/>
      <c r="C32" s="484"/>
      <c r="D32" s="484"/>
      <c r="E32" s="485" t="s">
        <v>279</v>
      </c>
      <c r="F32" s="485"/>
      <c r="G32" s="485"/>
      <c r="H32" s="485"/>
      <c r="I32" s="485"/>
      <c r="J32" s="485"/>
      <c r="K32" s="485"/>
      <c r="L32" s="479"/>
      <c r="M32" s="479"/>
      <c r="N32" s="479"/>
      <c r="O32" s="479"/>
      <c r="P32" s="479"/>
      <c r="Q32" s="479"/>
      <c r="R32" s="146"/>
      <c r="S32" s="481"/>
      <c r="T32" s="481"/>
      <c r="U32" s="481"/>
      <c r="V32" s="481"/>
      <c r="W32" s="481"/>
      <c r="X32" s="481"/>
      <c r="Y32" s="484"/>
      <c r="Z32" s="484"/>
      <c r="AA32" s="484"/>
      <c r="AB32" s="484"/>
      <c r="AC32" s="484"/>
      <c r="AD32" s="484"/>
      <c r="AE32" s="484"/>
      <c r="AF32" s="484"/>
      <c r="AG32" s="484"/>
      <c r="AH32" s="484"/>
      <c r="AI32" s="484"/>
      <c r="AJ32" s="484"/>
      <c r="AK32" s="147"/>
      <c r="AL32" s="148"/>
      <c r="AM32" s="148"/>
      <c r="AN32" s="148"/>
      <c r="AO32" s="148"/>
      <c r="AP32" s="148"/>
      <c r="AQ32" s="149"/>
      <c r="AR32" s="150"/>
    </row>
    <row r="33" spans="1:44" ht="13.5" customHeight="1">
      <c r="A33" s="166"/>
      <c r="B33" s="484"/>
      <c r="C33" s="484"/>
      <c r="D33" s="484"/>
      <c r="E33" s="485"/>
      <c r="F33" s="485"/>
      <c r="G33" s="485"/>
      <c r="H33" s="485"/>
      <c r="I33" s="485"/>
      <c r="J33" s="485"/>
      <c r="K33" s="485"/>
      <c r="L33" s="479"/>
      <c r="M33" s="479"/>
      <c r="N33" s="479"/>
      <c r="O33" s="479"/>
      <c r="P33" s="479"/>
      <c r="Q33" s="479"/>
      <c r="R33" s="160"/>
      <c r="S33" s="481"/>
      <c r="T33" s="481"/>
      <c r="U33" s="481"/>
      <c r="V33" s="481"/>
      <c r="W33" s="481"/>
      <c r="X33" s="481"/>
      <c r="Y33" s="484"/>
      <c r="Z33" s="484"/>
      <c r="AA33" s="484"/>
      <c r="AB33" s="484"/>
      <c r="AC33" s="484"/>
      <c r="AD33" s="484"/>
      <c r="AE33" s="484"/>
      <c r="AF33" s="484"/>
      <c r="AG33" s="484"/>
      <c r="AH33" s="484"/>
      <c r="AI33" s="484"/>
      <c r="AJ33" s="484"/>
      <c r="AK33" s="147"/>
      <c r="AL33" s="148"/>
      <c r="AM33" s="148"/>
      <c r="AN33" s="148"/>
      <c r="AO33" s="148"/>
      <c r="AP33" s="148"/>
      <c r="AQ33" s="149"/>
      <c r="AR33" s="150"/>
    </row>
    <row r="34" spans="1:44" ht="13.5" customHeight="1">
      <c r="A34" s="166"/>
      <c r="B34" s="485" t="s">
        <v>365</v>
      </c>
      <c r="C34" s="485"/>
      <c r="D34" s="485"/>
      <c r="E34" s="486">
        <f>E16</f>
        <v>0.5416666666666666</v>
      </c>
      <c r="F34" s="486"/>
      <c r="G34" s="486"/>
      <c r="H34" s="153" t="s">
        <v>274</v>
      </c>
      <c r="I34" s="487">
        <f>E34+TIME(0,35,0)</f>
        <v>0.5659722222222222</v>
      </c>
      <c r="J34" s="487"/>
      <c r="K34" s="487"/>
      <c r="L34" s="488"/>
      <c r="M34" s="488"/>
      <c r="N34" s="488"/>
      <c r="O34" s="488"/>
      <c r="P34" s="488"/>
      <c r="Q34" s="488"/>
      <c r="R34" s="489" t="s">
        <v>400</v>
      </c>
      <c r="S34" s="482"/>
      <c r="T34" s="482"/>
      <c r="U34" s="482"/>
      <c r="V34" s="482"/>
      <c r="W34" s="482"/>
      <c r="X34" s="482"/>
      <c r="Y34" s="467" t="s">
        <v>460</v>
      </c>
      <c r="Z34" s="467"/>
      <c r="AA34" s="467"/>
      <c r="AB34" s="467"/>
      <c r="AC34" s="467"/>
      <c r="AD34" s="467"/>
      <c r="AE34" s="467"/>
      <c r="AF34" s="467"/>
      <c r="AG34" s="467"/>
      <c r="AH34" s="467"/>
      <c r="AI34" s="467"/>
      <c r="AJ34" s="467"/>
      <c r="AK34" s="169"/>
      <c r="AL34" s="170"/>
      <c r="AM34" s="170"/>
      <c r="AN34" s="170"/>
      <c r="AO34" s="170"/>
      <c r="AP34" s="170"/>
      <c r="AQ34" s="170"/>
      <c r="AR34" s="171"/>
    </row>
    <row r="35" spans="1:44" ht="13.5" customHeight="1">
      <c r="A35" s="166"/>
      <c r="B35" s="485"/>
      <c r="C35" s="485"/>
      <c r="D35" s="485"/>
      <c r="E35" s="158"/>
      <c r="F35" s="163"/>
      <c r="G35" s="163"/>
      <c r="H35" s="160"/>
      <c r="I35" s="161"/>
      <c r="J35" s="161"/>
      <c r="K35" s="161"/>
      <c r="L35" s="468"/>
      <c r="M35" s="468"/>
      <c r="N35" s="468"/>
      <c r="O35" s="468"/>
      <c r="P35" s="468"/>
      <c r="Q35" s="468"/>
      <c r="R35" s="489"/>
      <c r="S35" s="469"/>
      <c r="T35" s="469"/>
      <c r="U35" s="469"/>
      <c r="V35" s="469"/>
      <c r="W35" s="469"/>
      <c r="X35" s="469"/>
      <c r="Y35" s="470"/>
      <c r="Z35" s="470"/>
      <c r="AA35" s="470"/>
      <c r="AB35" s="470"/>
      <c r="AC35" s="470"/>
      <c r="AD35" s="470"/>
      <c r="AE35" s="470"/>
      <c r="AF35" s="470"/>
      <c r="AG35" s="470"/>
      <c r="AH35" s="470"/>
      <c r="AI35" s="470"/>
      <c r="AJ35" s="470"/>
      <c r="AK35" s="162"/>
      <c r="AL35" s="163"/>
      <c r="AM35" s="163"/>
      <c r="AN35" s="163"/>
      <c r="AO35" s="163"/>
      <c r="AP35" s="163"/>
      <c r="AQ35" s="164"/>
      <c r="AR35" s="165"/>
    </row>
    <row r="36" spans="1:44" ht="13.5" customHeight="1" thickBot="1">
      <c r="A36" s="166"/>
      <c r="B36" s="476" t="s">
        <v>367</v>
      </c>
      <c r="C36" s="476"/>
      <c r="D36" s="476"/>
      <c r="E36" s="477">
        <f>E18</f>
        <v>0.576388888888889</v>
      </c>
      <c r="F36" s="477"/>
      <c r="G36" s="477"/>
      <c r="H36" s="146" t="s">
        <v>274</v>
      </c>
      <c r="I36" s="478">
        <f>E36+TIME(0,35,0)</f>
        <v>0.6006944444444445</v>
      </c>
      <c r="J36" s="478"/>
      <c r="K36" s="478"/>
      <c r="L36" s="479"/>
      <c r="M36" s="479"/>
      <c r="N36" s="479"/>
      <c r="O36" s="479"/>
      <c r="P36" s="479"/>
      <c r="Q36" s="479"/>
      <c r="R36" s="480" t="s">
        <v>400</v>
      </c>
      <c r="S36" s="481"/>
      <c r="T36" s="481"/>
      <c r="U36" s="481"/>
      <c r="V36" s="481"/>
      <c r="W36" s="481"/>
      <c r="X36" s="481"/>
      <c r="Y36" s="467" t="s">
        <v>461</v>
      </c>
      <c r="Z36" s="467"/>
      <c r="AA36" s="467"/>
      <c r="AB36" s="467"/>
      <c r="AC36" s="467"/>
      <c r="AD36" s="467"/>
      <c r="AE36" s="467"/>
      <c r="AF36" s="467"/>
      <c r="AG36" s="467"/>
      <c r="AH36" s="467"/>
      <c r="AI36" s="467"/>
      <c r="AJ36" s="467"/>
      <c r="AK36" s="169"/>
      <c r="AL36" s="148"/>
      <c r="AM36" s="148"/>
      <c r="AN36" s="148"/>
      <c r="AO36" s="148"/>
      <c r="AP36" s="148"/>
      <c r="AQ36" s="149"/>
      <c r="AR36" s="150"/>
    </row>
    <row r="37" spans="1:44" ht="13.5" customHeight="1" thickBot="1">
      <c r="A37" s="166"/>
      <c r="B37" s="476"/>
      <c r="C37" s="476"/>
      <c r="D37" s="476"/>
      <c r="E37" s="471"/>
      <c r="F37" s="471"/>
      <c r="G37" s="471"/>
      <c r="H37" s="173"/>
      <c r="I37" s="472"/>
      <c r="J37" s="472"/>
      <c r="K37" s="472"/>
      <c r="L37" s="473"/>
      <c r="M37" s="473"/>
      <c r="N37" s="473"/>
      <c r="O37" s="473"/>
      <c r="P37" s="473"/>
      <c r="Q37" s="473"/>
      <c r="R37" s="480"/>
      <c r="S37" s="474"/>
      <c r="T37" s="474"/>
      <c r="U37" s="474"/>
      <c r="V37" s="474"/>
      <c r="W37" s="474"/>
      <c r="X37" s="474"/>
      <c r="Y37" s="475"/>
      <c r="Z37" s="475"/>
      <c r="AA37" s="475"/>
      <c r="AB37" s="475"/>
      <c r="AC37" s="475"/>
      <c r="AD37" s="475"/>
      <c r="AE37" s="475"/>
      <c r="AF37" s="475"/>
      <c r="AG37" s="475"/>
      <c r="AH37" s="475"/>
      <c r="AI37" s="475"/>
      <c r="AJ37" s="475"/>
      <c r="AK37" s="174"/>
      <c r="AL37" s="175"/>
      <c r="AM37" s="175"/>
      <c r="AN37" s="175"/>
      <c r="AO37" s="175"/>
      <c r="AP37" s="175"/>
      <c r="AQ37" s="176"/>
      <c r="AR37" s="177"/>
    </row>
    <row r="38" spans="1:44" ht="13.5" customHeight="1">
      <c r="A38" s="166"/>
      <c r="B38" s="146"/>
      <c r="C38" s="146"/>
      <c r="D38" s="146"/>
      <c r="E38" s="167"/>
      <c r="F38" s="148"/>
      <c r="G38" s="148"/>
      <c r="H38" s="146"/>
      <c r="I38" s="152"/>
      <c r="J38" s="152"/>
      <c r="K38" s="152"/>
      <c r="L38" s="146"/>
      <c r="M38" s="146"/>
      <c r="N38" s="146"/>
      <c r="O38" s="146"/>
      <c r="P38" s="146"/>
      <c r="Q38" s="146"/>
      <c r="R38" s="146"/>
      <c r="S38" s="146"/>
      <c r="T38" s="146"/>
      <c r="U38" s="146"/>
      <c r="V38" s="146"/>
      <c r="W38" s="146"/>
      <c r="X38" s="146"/>
      <c r="Y38" s="178"/>
      <c r="Z38" s="178"/>
      <c r="AA38" s="178"/>
      <c r="AB38" s="178"/>
      <c r="AC38" s="178"/>
      <c r="AD38" s="178"/>
      <c r="AE38" s="178"/>
      <c r="AF38" s="178"/>
      <c r="AG38" s="178"/>
      <c r="AH38" s="178"/>
      <c r="AI38" s="178"/>
      <c r="AJ38" s="178"/>
      <c r="AK38" s="148"/>
      <c r="AL38" s="148"/>
      <c r="AM38" s="148"/>
      <c r="AN38" s="148"/>
      <c r="AO38" s="148"/>
      <c r="AP38" s="148"/>
      <c r="AQ38" s="149"/>
      <c r="AR38" s="149"/>
    </row>
    <row r="40" spans="2:37" ht="18" thickBot="1">
      <c r="B40" s="501" t="s">
        <v>462</v>
      </c>
      <c r="C40" s="501"/>
      <c r="D40" s="501"/>
      <c r="E40" s="501"/>
      <c r="F40" s="501"/>
      <c r="G40" s="501"/>
      <c r="H40" s="501"/>
      <c r="I40" s="501"/>
      <c r="J40" s="501"/>
      <c r="K40" s="501"/>
      <c r="L40" s="501"/>
      <c r="M40" s="501"/>
      <c r="N40" s="501"/>
      <c r="O40" s="501"/>
      <c r="P40" s="501"/>
      <c r="Q40" s="502" t="str">
        <f>'予選②'!J27</f>
        <v>海浜サッカー場</v>
      </c>
      <c r="R40" s="502"/>
      <c r="S40" s="502"/>
      <c r="T40" s="502"/>
      <c r="U40" s="502"/>
      <c r="V40" s="502"/>
      <c r="W40" s="502"/>
      <c r="X40" s="502"/>
      <c r="Y40" s="502"/>
      <c r="Z40" s="179"/>
      <c r="AA40" s="179"/>
      <c r="AB40" s="179"/>
      <c r="AC40" s="179"/>
      <c r="AD40" s="179"/>
      <c r="AE40" s="179"/>
      <c r="AF40" s="179"/>
      <c r="AG40" s="503" t="s">
        <v>463</v>
      </c>
      <c r="AH40" s="503"/>
      <c r="AI40" s="503"/>
      <c r="AJ40" s="503"/>
      <c r="AK40" s="503"/>
    </row>
    <row r="41" spans="2:44" ht="18.75" customHeight="1" thickBot="1">
      <c r="B41" s="493" t="s">
        <v>270</v>
      </c>
      <c r="C41" s="493"/>
      <c r="D41" s="493"/>
      <c r="E41" s="494" t="s">
        <v>271</v>
      </c>
      <c r="F41" s="494"/>
      <c r="G41" s="494"/>
      <c r="H41" s="494"/>
      <c r="I41" s="494"/>
      <c r="J41" s="494"/>
      <c r="K41" s="494"/>
      <c r="L41" s="493" t="s">
        <v>396</v>
      </c>
      <c r="M41" s="493"/>
      <c r="N41" s="493"/>
      <c r="O41" s="493"/>
      <c r="P41" s="493"/>
      <c r="Q41" s="493"/>
      <c r="R41" s="493"/>
      <c r="S41" s="493"/>
      <c r="T41" s="493"/>
      <c r="U41" s="493"/>
      <c r="V41" s="493"/>
      <c r="W41" s="493"/>
      <c r="X41" s="493"/>
      <c r="Y41" s="493" t="s">
        <v>397</v>
      </c>
      <c r="Z41" s="493"/>
      <c r="AA41" s="493"/>
      <c r="AB41" s="493"/>
      <c r="AC41" s="493"/>
      <c r="AD41" s="493"/>
      <c r="AE41" s="493"/>
      <c r="AF41" s="493"/>
      <c r="AG41" s="493"/>
      <c r="AH41" s="493"/>
      <c r="AI41" s="493"/>
      <c r="AJ41" s="493"/>
      <c r="AK41" s="495" t="s">
        <v>398</v>
      </c>
      <c r="AL41" s="495"/>
      <c r="AM41" s="495"/>
      <c r="AN41" s="495"/>
      <c r="AO41" s="495"/>
      <c r="AP41" s="495"/>
      <c r="AQ41" s="495"/>
      <c r="AR41" s="495"/>
    </row>
    <row r="42" spans="2:47" ht="13.5" customHeight="1" thickBot="1">
      <c r="B42" s="496" t="s">
        <v>377</v>
      </c>
      <c r="C42" s="496"/>
      <c r="D42" s="496"/>
      <c r="E42" s="497">
        <f>E24</f>
        <v>0.375</v>
      </c>
      <c r="F42" s="497"/>
      <c r="G42" s="497"/>
      <c r="H42" s="146" t="s">
        <v>274</v>
      </c>
      <c r="I42" s="498">
        <f>E42+TIME(0,35,0)</f>
        <v>0.3993055555555556</v>
      </c>
      <c r="J42" s="498"/>
      <c r="K42" s="498"/>
      <c r="L42" s="504" t="str">
        <f>'[1]ﾌﾞﾛｯｸ別順位'!D6</f>
        <v>Ａﾌﾞﾛｯｸ-４位</v>
      </c>
      <c r="M42" s="504"/>
      <c r="N42" s="504"/>
      <c r="O42" s="504"/>
      <c r="P42" s="504"/>
      <c r="Q42" s="504"/>
      <c r="R42" s="505" t="s">
        <v>400</v>
      </c>
      <c r="S42" s="506" t="str">
        <f>'[1]ﾌﾞﾛｯｸ別順位'!D22</f>
        <v>Ｅﾌﾞﾛｯｸ-４位</v>
      </c>
      <c r="T42" s="506"/>
      <c r="U42" s="506"/>
      <c r="V42" s="506"/>
      <c r="W42" s="506"/>
      <c r="X42" s="506"/>
      <c r="Y42" s="484" t="s">
        <v>464</v>
      </c>
      <c r="Z42" s="484"/>
      <c r="AA42" s="484"/>
      <c r="AB42" s="484"/>
      <c r="AC42" s="484"/>
      <c r="AD42" s="484"/>
      <c r="AE42" s="484"/>
      <c r="AF42" s="484"/>
      <c r="AG42" s="484"/>
      <c r="AH42" s="484"/>
      <c r="AI42" s="484"/>
      <c r="AJ42" s="484"/>
      <c r="AK42" s="147"/>
      <c r="AL42" s="148"/>
      <c r="AM42" s="148"/>
      <c r="AN42" s="148"/>
      <c r="AO42" s="148"/>
      <c r="AP42" s="148"/>
      <c r="AQ42" s="149"/>
      <c r="AR42" s="150"/>
      <c r="AU42" s="180"/>
    </row>
    <row r="43" spans="2:47" ht="13.5" customHeight="1">
      <c r="B43" s="496"/>
      <c r="C43" s="496"/>
      <c r="D43" s="496"/>
      <c r="E43" s="151"/>
      <c r="F43" s="148"/>
      <c r="G43" s="148"/>
      <c r="H43" s="146"/>
      <c r="I43" s="152"/>
      <c r="J43" s="152"/>
      <c r="K43" s="152"/>
      <c r="L43" s="468"/>
      <c r="M43" s="468"/>
      <c r="N43" s="468"/>
      <c r="O43" s="468"/>
      <c r="P43" s="468"/>
      <c r="Q43" s="468"/>
      <c r="R43" s="505"/>
      <c r="S43" s="469"/>
      <c r="T43" s="469"/>
      <c r="U43" s="469"/>
      <c r="V43" s="469"/>
      <c r="W43" s="469"/>
      <c r="X43" s="469"/>
      <c r="Y43" s="483"/>
      <c r="Z43" s="483"/>
      <c r="AA43" s="483"/>
      <c r="AB43" s="483"/>
      <c r="AC43" s="483"/>
      <c r="AD43" s="483"/>
      <c r="AE43" s="483"/>
      <c r="AF43" s="483"/>
      <c r="AG43" s="483"/>
      <c r="AH43" s="483"/>
      <c r="AI43" s="483"/>
      <c r="AJ43" s="483"/>
      <c r="AK43" s="147"/>
      <c r="AL43" s="148"/>
      <c r="AM43" s="148"/>
      <c r="AN43" s="148"/>
      <c r="AO43" s="148"/>
      <c r="AP43" s="148"/>
      <c r="AQ43" s="149"/>
      <c r="AR43" s="150"/>
      <c r="AU43" s="146"/>
    </row>
    <row r="44" spans="2:47" ht="13.5" customHeight="1">
      <c r="B44" s="485" t="s">
        <v>379</v>
      </c>
      <c r="C44" s="485"/>
      <c r="D44" s="485"/>
      <c r="E44" s="486">
        <f>E26</f>
        <v>0.40972222222222227</v>
      </c>
      <c r="F44" s="486"/>
      <c r="G44" s="486"/>
      <c r="H44" s="153" t="s">
        <v>274</v>
      </c>
      <c r="I44" s="487">
        <f>E44+TIME(0,35,0)</f>
        <v>0.43402777777777785</v>
      </c>
      <c r="J44" s="487"/>
      <c r="K44" s="487"/>
      <c r="L44" s="479" t="str">
        <f>'[1]ﾌﾞﾛｯｸ別順位'!D10</f>
        <v>Ｂﾌﾞﾛｯｸ-４位</v>
      </c>
      <c r="M44" s="479"/>
      <c r="N44" s="479"/>
      <c r="O44" s="479"/>
      <c r="P44" s="479"/>
      <c r="Q44" s="479"/>
      <c r="R44" s="507" t="s">
        <v>400</v>
      </c>
      <c r="S44" s="481" t="str">
        <f>'[1]ﾌﾞﾛｯｸ別順位'!D26</f>
        <v>Ｆﾌﾞﾛｯｸ-４位</v>
      </c>
      <c r="T44" s="481"/>
      <c r="U44" s="481"/>
      <c r="V44" s="481"/>
      <c r="W44" s="481"/>
      <c r="X44" s="481"/>
      <c r="Y44" s="484" t="s">
        <v>465</v>
      </c>
      <c r="Z44" s="484"/>
      <c r="AA44" s="484"/>
      <c r="AB44" s="484"/>
      <c r="AC44" s="484"/>
      <c r="AD44" s="484"/>
      <c r="AE44" s="484"/>
      <c r="AF44" s="484"/>
      <c r="AG44" s="484"/>
      <c r="AH44" s="484"/>
      <c r="AI44" s="484"/>
      <c r="AJ44" s="484"/>
      <c r="AK44" s="154"/>
      <c r="AL44" s="155"/>
      <c r="AM44" s="155"/>
      <c r="AN44" s="155"/>
      <c r="AO44" s="155"/>
      <c r="AP44" s="155"/>
      <c r="AQ44" s="156"/>
      <c r="AR44" s="157"/>
      <c r="AU44" s="180"/>
    </row>
    <row r="45" spans="2:47" ht="13.5" customHeight="1">
      <c r="B45" s="485"/>
      <c r="C45" s="485"/>
      <c r="D45" s="485"/>
      <c r="E45" s="158"/>
      <c r="F45" s="159"/>
      <c r="G45" s="159"/>
      <c r="H45" s="160"/>
      <c r="I45" s="161"/>
      <c r="J45" s="161"/>
      <c r="K45" s="161"/>
      <c r="L45" s="468"/>
      <c r="M45" s="468"/>
      <c r="N45" s="468"/>
      <c r="O45" s="468"/>
      <c r="P45" s="468"/>
      <c r="Q45" s="468"/>
      <c r="R45" s="507"/>
      <c r="S45" s="469"/>
      <c r="T45" s="469"/>
      <c r="U45" s="469"/>
      <c r="V45" s="469"/>
      <c r="W45" s="469"/>
      <c r="X45" s="469"/>
      <c r="Y45" s="483"/>
      <c r="Z45" s="483"/>
      <c r="AA45" s="483"/>
      <c r="AB45" s="483"/>
      <c r="AC45" s="483"/>
      <c r="AD45" s="483"/>
      <c r="AE45" s="483"/>
      <c r="AF45" s="483"/>
      <c r="AG45" s="483"/>
      <c r="AH45" s="483"/>
      <c r="AI45" s="483"/>
      <c r="AJ45" s="483"/>
      <c r="AK45" s="162"/>
      <c r="AL45" s="163"/>
      <c r="AM45" s="163"/>
      <c r="AN45" s="163"/>
      <c r="AO45" s="163"/>
      <c r="AP45" s="163"/>
      <c r="AQ45" s="164"/>
      <c r="AR45" s="165"/>
      <c r="AU45" s="180"/>
    </row>
    <row r="46" spans="1:47" ht="13.5" customHeight="1">
      <c r="A46" s="166"/>
      <c r="B46" s="485" t="s">
        <v>372</v>
      </c>
      <c r="C46" s="485"/>
      <c r="D46" s="485"/>
      <c r="E46" s="477">
        <f>E28</f>
        <v>0.4444444444444444</v>
      </c>
      <c r="F46" s="477"/>
      <c r="G46" s="477"/>
      <c r="H46" s="146" t="s">
        <v>274</v>
      </c>
      <c r="I46" s="478">
        <f>E46+TIME(0,35,0)</f>
        <v>0.46875</v>
      </c>
      <c r="J46" s="478"/>
      <c r="K46" s="478"/>
      <c r="L46" s="479"/>
      <c r="M46" s="479"/>
      <c r="N46" s="479"/>
      <c r="O46" s="479"/>
      <c r="P46" s="479"/>
      <c r="Q46" s="479"/>
      <c r="R46" s="489" t="s">
        <v>400</v>
      </c>
      <c r="S46" s="481"/>
      <c r="T46" s="481"/>
      <c r="U46" s="481"/>
      <c r="V46" s="481"/>
      <c r="W46" s="481"/>
      <c r="X46" s="481"/>
      <c r="Y46" s="484" t="s">
        <v>466</v>
      </c>
      <c r="Z46" s="484"/>
      <c r="AA46" s="484"/>
      <c r="AB46" s="484"/>
      <c r="AC46" s="484"/>
      <c r="AD46" s="484"/>
      <c r="AE46" s="484"/>
      <c r="AF46" s="484"/>
      <c r="AG46" s="484"/>
      <c r="AH46" s="484"/>
      <c r="AI46" s="484"/>
      <c r="AJ46" s="484"/>
      <c r="AK46" s="147"/>
      <c r="AL46" s="148"/>
      <c r="AM46" s="148"/>
      <c r="AN46" s="148"/>
      <c r="AO46" s="148"/>
      <c r="AP46" s="148"/>
      <c r="AQ46" s="149"/>
      <c r="AR46" s="150"/>
      <c r="AU46" s="146"/>
    </row>
    <row r="47" spans="1:47" ht="13.5" customHeight="1">
      <c r="A47" s="166"/>
      <c r="B47" s="485"/>
      <c r="C47" s="485"/>
      <c r="D47" s="485"/>
      <c r="E47" s="151"/>
      <c r="F47" s="167"/>
      <c r="G47" s="167"/>
      <c r="H47" s="146"/>
      <c r="I47" s="152"/>
      <c r="J47" s="152"/>
      <c r="K47" s="152"/>
      <c r="L47" s="479">
        <f>IF(ISERROR(VLOOKUP(L46,'[1]ﾌﾞﾛｯｸ別順位'!$D$3:$F$26,3,FALSE)),"",VLOOKUP(L46,'[1]ﾌﾞﾛｯｸ別順位'!$D$3:$F$26,3,FALSE))</f>
      </c>
      <c r="M47" s="479"/>
      <c r="N47" s="479"/>
      <c r="O47" s="479"/>
      <c r="P47" s="479"/>
      <c r="Q47" s="479"/>
      <c r="R47" s="489"/>
      <c r="S47" s="481">
        <f>IF(ISERROR(VLOOKUP(S46,'[1]ﾌﾞﾛｯｸ別順位'!$D$3:$F$26,3,FALSE)),"",VLOOKUP(S46,'[1]ﾌﾞﾛｯｸ別順位'!$D$3:$F$26,3,FALSE))</f>
      </c>
      <c r="T47" s="481"/>
      <c r="U47" s="481"/>
      <c r="V47" s="481"/>
      <c r="W47" s="481"/>
      <c r="X47" s="481"/>
      <c r="Y47" s="483"/>
      <c r="Z47" s="483"/>
      <c r="AA47" s="483"/>
      <c r="AB47" s="483"/>
      <c r="AC47" s="483"/>
      <c r="AD47" s="483"/>
      <c r="AE47" s="483"/>
      <c r="AF47" s="483"/>
      <c r="AG47" s="483"/>
      <c r="AH47" s="483"/>
      <c r="AI47" s="483"/>
      <c r="AJ47" s="483"/>
      <c r="AK47" s="147"/>
      <c r="AL47" s="148"/>
      <c r="AM47" s="148"/>
      <c r="AN47" s="148"/>
      <c r="AO47" s="148"/>
      <c r="AP47" s="148"/>
      <c r="AQ47" s="149"/>
      <c r="AR47" s="150"/>
      <c r="AU47" s="180"/>
    </row>
    <row r="48" spans="1:44" ht="13.5" customHeight="1">
      <c r="A48" s="166"/>
      <c r="B48" s="485" t="s">
        <v>374</v>
      </c>
      <c r="C48" s="485"/>
      <c r="D48" s="485"/>
      <c r="E48" s="486">
        <f>E30</f>
        <v>0.4791666666666667</v>
      </c>
      <c r="F48" s="486"/>
      <c r="G48" s="486"/>
      <c r="H48" s="153" t="s">
        <v>274</v>
      </c>
      <c r="I48" s="487">
        <f>E48+TIME(0,35,0)</f>
        <v>0.5034722222222222</v>
      </c>
      <c r="J48" s="487"/>
      <c r="K48" s="487"/>
      <c r="L48" s="488"/>
      <c r="M48" s="488"/>
      <c r="N48" s="488"/>
      <c r="O48" s="488"/>
      <c r="P48" s="488"/>
      <c r="Q48" s="488"/>
      <c r="R48" s="491" t="s">
        <v>400</v>
      </c>
      <c r="S48" s="482"/>
      <c r="T48" s="482"/>
      <c r="U48" s="482"/>
      <c r="V48" s="482"/>
      <c r="W48" s="482"/>
      <c r="X48" s="482"/>
      <c r="Y48" s="484" t="s">
        <v>467</v>
      </c>
      <c r="Z48" s="484"/>
      <c r="AA48" s="484"/>
      <c r="AB48" s="484"/>
      <c r="AC48" s="484"/>
      <c r="AD48" s="484"/>
      <c r="AE48" s="484"/>
      <c r="AF48" s="484"/>
      <c r="AG48" s="484"/>
      <c r="AH48" s="484"/>
      <c r="AI48" s="484"/>
      <c r="AJ48" s="484"/>
      <c r="AK48" s="154"/>
      <c r="AL48" s="155"/>
      <c r="AM48" s="155"/>
      <c r="AN48" s="155"/>
      <c r="AO48" s="155"/>
      <c r="AP48" s="155"/>
      <c r="AQ48" s="156"/>
      <c r="AR48" s="157"/>
    </row>
    <row r="49" spans="1:44" ht="13.5" customHeight="1">
      <c r="A49" s="166"/>
      <c r="B49" s="485"/>
      <c r="C49" s="485"/>
      <c r="D49" s="485"/>
      <c r="E49" s="168"/>
      <c r="F49" s="160"/>
      <c r="G49" s="160"/>
      <c r="H49" s="160"/>
      <c r="I49" s="160"/>
      <c r="J49" s="160"/>
      <c r="K49" s="160"/>
      <c r="L49" s="468">
        <f>IF(ISERROR(VLOOKUP(L48,'[1]ﾌﾞﾛｯｸ別順位'!$D$3:$F$26,3,FALSE)),"",VLOOKUP(L48,'[1]ﾌﾞﾛｯｸ別順位'!$D$3:$F$26,3,FALSE))</f>
      </c>
      <c r="M49" s="468"/>
      <c r="N49" s="468"/>
      <c r="O49" s="468"/>
      <c r="P49" s="468"/>
      <c r="Q49" s="468"/>
      <c r="R49" s="491"/>
      <c r="S49" s="469">
        <f>IF(ISERROR(VLOOKUP(S48,'[1]ﾌﾞﾛｯｸ別順位'!$D$3:$F$26,3,FALSE)),"",VLOOKUP(S48,'[1]ﾌﾞﾛｯｸ別順位'!$D$3:$F$26,3,FALSE))</f>
      </c>
      <c r="T49" s="469"/>
      <c r="U49" s="469"/>
      <c r="V49" s="469"/>
      <c r="W49" s="469"/>
      <c r="X49" s="469"/>
      <c r="Y49" s="483"/>
      <c r="Z49" s="483"/>
      <c r="AA49" s="483"/>
      <c r="AB49" s="483"/>
      <c r="AC49" s="483"/>
      <c r="AD49" s="483"/>
      <c r="AE49" s="483"/>
      <c r="AF49" s="483"/>
      <c r="AG49" s="483"/>
      <c r="AH49" s="483"/>
      <c r="AI49" s="483"/>
      <c r="AJ49" s="483"/>
      <c r="AK49" s="162"/>
      <c r="AL49" s="163"/>
      <c r="AM49" s="163"/>
      <c r="AN49" s="163"/>
      <c r="AO49" s="163"/>
      <c r="AP49" s="163"/>
      <c r="AQ49" s="164"/>
      <c r="AR49" s="165"/>
    </row>
    <row r="50" spans="1:44" ht="13.5" customHeight="1">
      <c r="A50" s="166"/>
      <c r="B50" s="484"/>
      <c r="C50" s="484"/>
      <c r="D50" s="484"/>
      <c r="E50" s="485" t="s">
        <v>279</v>
      </c>
      <c r="F50" s="485"/>
      <c r="G50" s="485"/>
      <c r="H50" s="485"/>
      <c r="I50" s="485"/>
      <c r="J50" s="485"/>
      <c r="K50" s="485"/>
      <c r="L50" s="479"/>
      <c r="M50" s="479"/>
      <c r="N50" s="479"/>
      <c r="O50" s="479"/>
      <c r="P50" s="479"/>
      <c r="Q50" s="479"/>
      <c r="R50" s="146"/>
      <c r="S50" s="481"/>
      <c r="T50" s="481"/>
      <c r="U50" s="481"/>
      <c r="V50" s="481"/>
      <c r="W50" s="481"/>
      <c r="X50" s="481"/>
      <c r="Y50" s="484"/>
      <c r="Z50" s="484"/>
      <c r="AA50" s="484"/>
      <c r="AB50" s="484"/>
      <c r="AC50" s="484"/>
      <c r="AD50" s="484"/>
      <c r="AE50" s="484"/>
      <c r="AF50" s="484"/>
      <c r="AG50" s="484"/>
      <c r="AH50" s="484"/>
      <c r="AI50" s="484"/>
      <c r="AJ50" s="484"/>
      <c r="AK50" s="147"/>
      <c r="AL50" s="148"/>
      <c r="AM50" s="148"/>
      <c r="AN50" s="148"/>
      <c r="AO50" s="148"/>
      <c r="AP50" s="148"/>
      <c r="AQ50" s="149"/>
      <c r="AR50" s="150"/>
    </row>
    <row r="51" spans="1:44" ht="13.5" customHeight="1">
      <c r="A51" s="166"/>
      <c r="B51" s="484"/>
      <c r="C51" s="484"/>
      <c r="D51" s="484"/>
      <c r="E51" s="485"/>
      <c r="F51" s="485"/>
      <c r="G51" s="485"/>
      <c r="H51" s="485"/>
      <c r="I51" s="485"/>
      <c r="J51" s="485"/>
      <c r="K51" s="485"/>
      <c r="L51" s="479"/>
      <c r="M51" s="479"/>
      <c r="N51" s="479"/>
      <c r="O51" s="479"/>
      <c r="P51" s="479"/>
      <c r="Q51" s="479"/>
      <c r="R51" s="146"/>
      <c r="S51" s="481"/>
      <c r="T51" s="481"/>
      <c r="U51" s="481"/>
      <c r="V51" s="481"/>
      <c r="W51" s="481"/>
      <c r="X51" s="481"/>
      <c r="Y51" s="484"/>
      <c r="Z51" s="484"/>
      <c r="AA51" s="484"/>
      <c r="AB51" s="484"/>
      <c r="AC51" s="484"/>
      <c r="AD51" s="484"/>
      <c r="AE51" s="484"/>
      <c r="AF51" s="484"/>
      <c r="AG51" s="484"/>
      <c r="AH51" s="484"/>
      <c r="AI51" s="484"/>
      <c r="AJ51" s="484"/>
      <c r="AK51" s="147"/>
      <c r="AL51" s="148"/>
      <c r="AM51" s="148"/>
      <c r="AN51" s="148"/>
      <c r="AO51" s="148"/>
      <c r="AP51" s="148"/>
      <c r="AQ51" s="149"/>
      <c r="AR51" s="150"/>
    </row>
    <row r="52" spans="1:44" ht="13.5" customHeight="1">
      <c r="A52" s="166"/>
      <c r="B52" s="485" t="s">
        <v>371</v>
      </c>
      <c r="C52" s="485"/>
      <c r="D52" s="485"/>
      <c r="E52" s="486">
        <f>E34</f>
        <v>0.5416666666666666</v>
      </c>
      <c r="F52" s="486"/>
      <c r="G52" s="486"/>
      <c r="H52" s="153" t="s">
        <v>274</v>
      </c>
      <c r="I52" s="487">
        <f>E52+TIME(0,35,0)</f>
        <v>0.5659722222222222</v>
      </c>
      <c r="J52" s="487"/>
      <c r="K52" s="487"/>
      <c r="L52" s="488"/>
      <c r="M52" s="488"/>
      <c r="N52" s="488"/>
      <c r="O52" s="488"/>
      <c r="P52" s="488"/>
      <c r="Q52" s="488"/>
      <c r="R52" s="491" t="s">
        <v>400</v>
      </c>
      <c r="S52" s="482"/>
      <c r="T52" s="482"/>
      <c r="U52" s="482"/>
      <c r="V52" s="482"/>
      <c r="W52" s="482"/>
      <c r="X52" s="482"/>
      <c r="Y52" s="467" t="s">
        <v>468</v>
      </c>
      <c r="Z52" s="467"/>
      <c r="AA52" s="467"/>
      <c r="AB52" s="467"/>
      <c r="AC52" s="467"/>
      <c r="AD52" s="467"/>
      <c r="AE52" s="467"/>
      <c r="AF52" s="467"/>
      <c r="AG52" s="467"/>
      <c r="AH52" s="467"/>
      <c r="AI52" s="467"/>
      <c r="AJ52" s="467"/>
      <c r="AK52" s="169" t="s">
        <v>469</v>
      </c>
      <c r="AL52" s="170"/>
      <c r="AM52" s="170"/>
      <c r="AN52" s="170"/>
      <c r="AO52" s="170"/>
      <c r="AP52" s="170"/>
      <c r="AQ52" s="170"/>
      <c r="AR52" s="171"/>
    </row>
    <row r="53" spans="1:44" ht="13.5" customHeight="1">
      <c r="A53" s="166"/>
      <c r="B53" s="485"/>
      <c r="C53" s="485"/>
      <c r="D53" s="485"/>
      <c r="E53" s="158"/>
      <c r="F53" s="163"/>
      <c r="G53" s="163"/>
      <c r="H53" s="160"/>
      <c r="I53" s="161"/>
      <c r="J53" s="161"/>
      <c r="K53" s="161"/>
      <c r="L53" s="468"/>
      <c r="M53" s="468"/>
      <c r="N53" s="468"/>
      <c r="O53" s="468"/>
      <c r="P53" s="468"/>
      <c r="Q53" s="468"/>
      <c r="R53" s="491"/>
      <c r="S53" s="469"/>
      <c r="T53" s="469"/>
      <c r="U53" s="469"/>
      <c r="V53" s="469"/>
      <c r="W53" s="469"/>
      <c r="X53" s="469"/>
      <c r="Y53" s="470"/>
      <c r="Z53" s="470"/>
      <c r="AA53" s="470"/>
      <c r="AB53" s="470"/>
      <c r="AC53" s="470"/>
      <c r="AD53" s="470"/>
      <c r="AE53" s="470"/>
      <c r="AF53" s="470"/>
      <c r="AG53" s="470"/>
      <c r="AH53" s="470"/>
      <c r="AI53" s="470"/>
      <c r="AJ53" s="470"/>
      <c r="AK53" s="162"/>
      <c r="AL53" s="163"/>
      <c r="AM53" s="163"/>
      <c r="AN53" s="163"/>
      <c r="AO53" s="163"/>
      <c r="AP53" s="163"/>
      <c r="AQ53" s="164"/>
      <c r="AR53" s="165"/>
    </row>
    <row r="54" spans="1:44" ht="13.5" customHeight="1" thickBot="1">
      <c r="A54" s="166"/>
      <c r="B54" s="476" t="s">
        <v>369</v>
      </c>
      <c r="C54" s="476"/>
      <c r="D54" s="476"/>
      <c r="E54" s="477">
        <f>E36</f>
        <v>0.576388888888889</v>
      </c>
      <c r="F54" s="477"/>
      <c r="G54" s="477"/>
      <c r="H54" s="146" t="s">
        <v>274</v>
      </c>
      <c r="I54" s="478">
        <f>E54+TIME(0,35,0)</f>
        <v>0.6006944444444445</v>
      </c>
      <c r="J54" s="478"/>
      <c r="K54" s="478"/>
      <c r="L54" s="479"/>
      <c r="M54" s="479"/>
      <c r="N54" s="479"/>
      <c r="O54" s="479"/>
      <c r="P54" s="479"/>
      <c r="Q54" s="479"/>
      <c r="R54" s="480" t="s">
        <v>400</v>
      </c>
      <c r="S54" s="481"/>
      <c r="T54" s="481"/>
      <c r="U54" s="481"/>
      <c r="V54" s="481"/>
      <c r="W54" s="481"/>
      <c r="X54" s="481"/>
      <c r="Y54" s="467" t="s">
        <v>470</v>
      </c>
      <c r="Z54" s="467"/>
      <c r="AA54" s="467"/>
      <c r="AB54" s="467"/>
      <c r="AC54" s="467"/>
      <c r="AD54" s="467"/>
      <c r="AE54" s="467"/>
      <c r="AF54" s="467"/>
      <c r="AG54" s="467"/>
      <c r="AH54" s="467"/>
      <c r="AI54" s="467"/>
      <c r="AJ54" s="467"/>
      <c r="AK54" s="172" t="s">
        <v>471</v>
      </c>
      <c r="AL54" s="148"/>
      <c r="AM54" s="148"/>
      <c r="AN54" s="148"/>
      <c r="AO54" s="148"/>
      <c r="AP54" s="148"/>
      <c r="AQ54" s="149"/>
      <c r="AR54" s="150"/>
    </row>
    <row r="55" spans="1:44" ht="13.5" customHeight="1" thickBot="1">
      <c r="A55" s="166"/>
      <c r="B55" s="476"/>
      <c r="C55" s="476"/>
      <c r="D55" s="476"/>
      <c r="E55" s="500"/>
      <c r="F55" s="500"/>
      <c r="G55" s="500"/>
      <c r="H55" s="173"/>
      <c r="I55" s="472"/>
      <c r="J55" s="472"/>
      <c r="K55" s="472"/>
      <c r="L55" s="473"/>
      <c r="M55" s="473"/>
      <c r="N55" s="473"/>
      <c r="O55" s="473"/>
      <c r="P55" s="473"/>
      <c r="Q55" s="473"/>
      <c r="R55" s="480"/>
      <c r="S55" s="474"/>
      <c r="T55" s="474"/>
      <c r="U55" s="474"/>
      <c r="V55" s="474"/>
      <c r="W55" s="474"/>
      <c r="X55" s="474"/>
      <c r="Y55" s="475"/>
      <c r="Z55" s="475"/>
      <c r="AA55" s="475"/>
      <c r="AB55" s="475"/>
      <c r="AC55" s="475"/>
      <c r="AD55" s="475"/>
      <c r="AE55" s="475"/>
      <c r="AF55" s="475"/>
      <c r="AG55" s="475"/>
      <c r="AH55" s="475"/>
      <c r="AI55" s="475"/>
      <c r="AJ55" s="475"/>
      <c r="AK55" s="174"/>
      <c r="AL55" s="175"/>
      <c r="AM55" s="175"/>
      <c r="AN55" s="175"/>
      <c r="AO55" s="175"/>
      <c r="AP55" s="175"/>
      <c r="AQ55" s="176"/>
      <c r="AR55" s="177"/>
    </row>
    <row r="56" spans="1:44" ht="13.5" customHeight="1">
      <c r="A56" s="166"/>
      <c r="B56" s="146"/>
      <c r="C56" s="146"/>
      <c r="D56" s="146"/>
      <c r="E56" s="167"/>
      <c r="F56" s="148"/>
      <c r="G56" s="148"/>
      <c r="H56" s="146"/>
      <c r="I56" s="152"/>
      <c r="J56" s="152"/>
      <c r="K56" s="152"/>
      <c r="L56" s="146"/>
      <c r="M56" s="146"/>
      <c r="N56" s="146"/>
      <c r="O56" s="146"/>
      <c r="P56" s="146"/>
      <c r="Q56" s="146"/>
      <c r="R56" s="146"/>
      <c r="S56" s="146"/>
      <c r="T56" s="146"/>
      <c r="U56" s="146"/>
      <c r="V56" s="146"/>
      <c r="W56" s="146"/>
      <c r="X56" s="146"/>
      <c r="Y56" s="178"/>
      <c r="Z56" s="178"/>
      <c r="AA56" s="178"/>
      <c r="AB56" s="178"/>
      <c r="AC56" s="178"/>
      <c r="AD56" s="178"/>
      <c r="AE56" s="178"/>
      <c r="AF56" s="178"/>
      <c r="AG56" s="178"/>
      <c r="AH56" s="178"/>
      <c r="AI56" s="178"/>
      <c r="AJ56" s="178"/>
      <c r="AK56" s="148"/>
      <c r="AL56" s="148"/>
      <c r="AM56" s="148"/>
      <c r="AN56" s="148"/>
      <c r="AO56" s="148"/>
      <c r="AP56" s="148"/>
      <c r="AQ56" s="149"/>
      <c r="AR56" s="149"/>
    </row>
    <row r="58" spans="2:37" ht="18" thickBot="1">
      <c r="B58" s="501" t="str">
        <f>B40</f>
        <v>４位パートのトーナメント戦</v>
      </c>
      <c r="C58" s="501"/>
      <c r="D58" s="501"/>
      <c r="E58" s="501"/>
      <c r="F58" s="501"/>
      <c r="G58" s="501"/>
      <c r="H58" s="501"/>
      <c r="I58" s="501"/>
      <c r="J58" s="501"/>
      <c r="K58" s="501"/>
      <c r="L58" s="501"/>
      <c r="M58" s="501"/>
      <c r="N58" s="501"/>
      <c r="O58" s="501"/>
      <c r="P58" s="501"/>
      <c r="Q58" s="502" t="str">
        <f>Q40</f>
        <v>海浜サッカー場</v>
      </c>
      <c r="R58" s="502"/>
      <c r="S58" s="502"/>
      <c r="T58" s="502"/>
      <c r="U58" s="502"/>
      <c r="V58" s="502"/>
      <c r="W58" s="502"/>
      <c r="X58" s="502"/>
      <c r="Y58" s="502"/>
      <c r="Z58" s="179"/>
      <c r="AA58" s="179"/>
      <c r="AB58" s="179"/>
      <c r="AC58" s="179"/>
      <c r="AD58" s="179"/>
      <c r="AE58" s="179"/>
      <c r="AF58" s="179"/>
      <c r="AG58" s="503" t="s">
        <v>472</v>
      </c>
      <c r="AH58" s="503"/>
      <c r="AI58" s="503"/>
      <c r="AJ58" s="503"/>
      <c r="AK58" s="503"/>
    </row>
    <row r="59" spans="2:44" ht="18.75" customHeight="1" thickBot="1">
      <c r="B59" s="493" t="s">
        <v>270</v>
      </c>
      <c r="C59" s="493"/>
      <c r="D59" s="493"/>
      <c r="E59" s="494" t="s">
        <v>271</v>
      </c>
      <c r="F59" s="494"/>
      <c r="G59" s="494"/>
      <c r="H59" s="494"/>
      <c r="I59" s="494"/>
      <c r="J59" s="494"/>
      <c r="K59" s="494"/>
      <c r="L59" s="493" t="s">
        <v>396</v>
      </c>
      <c r="M59" s="493"/>
      <c r="N59" s="493"/>
      <c r="O59" s="493"/>
      <c r="P59" s="493"/>
      <c r="Q59" s="493"/>
      <c r="R59" s="493"/>
      <c r="S59" s="493"/>
      <c r="T59" s="493"/>
      <c r="U59" s="493"/>
      <c r="V59" s="493"/>
      <c r="W59" s="493"/>
      <c r="X59" s="493"/>
      <c r="Y59" s="493" t="s">
        <v>397</v>
      </c>
      <c r="Z59" s="493"/>
      <c r="AA59" s="493"/>
      <c r="AB59" s="493"/>
      <c r="AC59" s="493"/>
      <c r="AD59" s="493"/>
      <c r="AE59" s="493"/>
      <c r="AF59" s="493"/>
      <c r="AG59" s="493"/>
      <c r="AH59" s="493"/>
      <c r="AI59" s="493"/>
      <c r="AJ59" s="493"/>
      <c r="AK59" s="495" t="s">
        <v>398</v>
      </c>
      <c r="AL59" s="495"/>
      <c r="AM59" s="495"/>
      <c r="AN59" s="495"/>
      <c r="AO59" s="495"/>
      <c r="AP59" s="495"/>
      <c r="AQ59" s="495"/>
      <c r="AR59" s="495"/>
    </row>
    <row r="60" spans="2:47" ht="13.5" customHeight="1" thickBot="1">
      <c r="B60" s="496" t="s">
        <v>378</v>
      </c>
      <c r="C60" s="496"/>
      <c r="D60" s="496"/>
      <c r="E60" s="497">
        <f>E42</f>
        <v>0.375</v>
      </c>
      <c r="F60" s="497"/>
      <c r="G60" s="497"/>
      <c r="H60" s="146" t="s">
        <v>274</v>
      </c>
      <c r="I60" s="498">
        <f>E60+TIME(0,35,0)</f>
        <v>0.3993055555555556</v>
      </c>
      <c r="J60" s="498"/>
      <c r="K60" s="498"/>
      <c r="L60" s="479" t="str">
        <f>'[1]ﾌﾞﾛｯｸ別順位'!D14</f>
        <v>Ｃﾌﾞﾛｯｸ-４位</v>
      </c>
      <c r="M60" s="479"/>
      <c r="N60" s="479"/>
      <c r="O60" s="479"/>
      <c r="P60" s="479"/>
      <c r="Q60" s="479"/>
      <c r="R60" s="499" t="s">
        <v>400</v>
      </c>
      <c r="S60" s="481" t="str">
        <f>'[1]ﾌﾞﾛｯｸ別順位'!D30</f>
        <v>Ｇﾌﾞﾛｯｸ-４位</v>
      </c>
      <c r="T60" s="481"/>
      <c r="U60" s="481"/>
      <c r="V60" s="481"/>
      <c r="W60" s="481"/>
      <c r="X60" s="481"/>
      <c r="Y60" s="484" t="s">
        <v>473</v>
      </c>
      <c r="Z60" s="484"/>
      <c r="AA60" s="484"/>
      <c r="AB60" s="484"/>
      <c r="AC60" s="484"/>
      <c r="AD60" s="484"/>
      <c r="AE60" s="484"/>
      <c r="AF60" s="484"/>
      <c r="AG60" s="484"/>
      <c r="AH60" s="484"/>
      <c r="AI60" s="484"/>
      <c r="AJ60" s="484"/>
      <c r="AK60" s="147"/>
      <c r="AL60" s="148"/>
      <c r="AM60" s="148"/>
      <c r="AN60" s="148"/>
      <c r="AO60" s="148"/>
      <c r="AP60" s="148"/>
      <c r="AQ60" s="149"/>
      <c r="AR60" s="150"/>
      <c r="AU60" s="180"/>
    </row>
    <row r="61" spans="2:47" ht="13.5" customHeight="1">
      <c r="B61" s="496"/>
      <c r="C61" s="496"/>
      <c r="D61" s="496"/>
      <c r="E61" s="151"/>
      <c r="F61" s="148"/>
      <c r="G61" s="148"/>
      <c r="H61" s="146"/>
      <c r="I61" s="152"/>
      <c r="J61" s="152"/>
      <c r="K61" s="152"/>
      <c r="L61" s="479"/>
      <c r="M61" s="479"/>
      <c r="N61" s="479"/>
      <c r="O61" s="479"/>
      <c r="P61" s="479"/>
      <c r="Q61" s="479"/>
      <c r="R61" s="499"/>
      <c r="S61" s="481"/>
      <c r="T61" s="481"/>
      <c r="U61" s="481"/>
      <c r="V61" s="481"/>
      <c r="W61" s="481"/>
      <c r="X61" s="481"/>
      <c r="Y61" s="483"/>
      <c r="Z61" s="483"/>
      <c r="AA61" s="483"/>
      <c r="AB61" s="483"/>
      <c r="AC61" s="483"/>
      <c r="AD61" s="483"/>
      <c r="AE61" s="483"/>
      <c r="AF61" s="483"/>
      <c r="AG61" s="483"/>
      <c r="AH61" s="483"/>
      <c r="AI61" s="483"/>
      <c r="AJ61" s="483"/>
      <c r="AK61" s="147"/>
      <c r="AL61" s="148"/>
      <c r="AM61" s="148"/>
      <c r="AN61" s="148"/>
      <c r="AO61" s="148"/>
      <c r="AP61" s="148"/>
      <c r="AQ61" s="149"/>
      <c r="AR61" s="150"/>
      <c r="AU61" s="146"/>
    </row>
    <row r="62" spans="2:47" ht="13.5" customHeight="1">
      <c r="B62" s="485" t="s">
        <v>380</v>
      </c>
      <c r="C62" s="485"/>
      <c r="D62" s="485"/>
      <c r="E62" s="486">
        <f>E44</f>
        <v>0.40972222222222227</v>
      </c>
      <c r="F62" s="486"/>
      <c r="G62" s="486"/>
      <c r="H62" s="153" t="s">
        <v>274</v>
      </c>
      <c r="I62" s="487">
        <f>E62+TIME(0,35,0)</f>
        <v>0.43402777777777785</v>
      </c>
      <c r="J62" s="487"/>
      <c r="K62" s="487"/>
      <c r="L62" s="488" t="str">
        <f>'[1]ﾌﾞﾛｯｸ別順位'!D18</f>
        <v>Ｄﾌﾞﾛｯｸ-４位</v>
      </c>
      <c r="M62" s="488"/>
      <c r="N62" s="488"/>
      <c r="O62" s="488"/>
      <c r="P62" s="488"/>
      <c r="Q62" s="488"/>
      <c r="R62" s="492" t="s">
        <v>400</v>
      </c>
      <c r="S62" s="482" t="str">
        <f>'[1]ﾌﾞﾛｯｸ別順位'!D34</f>
        <v>Ｈﾌﾞﾛｯｸ-４位</v>
      </c>
      <c r="T62" s="482"/>
      <c r="U62" s="482"/>
      <c r="V62" s="482"/>
      <c r="W62" s="482"/>
      <c r="X62" s="482"/>
      <c r="Y62" s="484" t="s">
        <v>474</v>
      </c>
      <c r="Z62" s="484"/>
      <c r="AA62" s="484"/>
      <c r="AB62" s="484"/>
      <c r="AC62" s="484"/>
      <c r="AD62" s="484"/>
      <c r="AE62" s="484"/>
      <c r="AF62" s="484"/>
      <c r="AG62" s="484"/>
      <c r="AH62" s="484"/>
      <c r="AI62" s="484"/>
      <c r="AJ62" s="484"/>
      <c r="AK62" s="154"/>
      <c r="AL62" s="155"/>
      <c r="AM62" s="155"/>
      <c r="AN62" s="155"/>
      <c r="AO62" s="155"/>
      <c r="AP62" s="155"/>
      <c r="AQ62" s="156"/>
      <c r="AR62" s="157"/>
      <c r="AU62" s="180"/>
    </row>
    <row r="63" spans="2:47" ht="13.5" customHeight="1">
      <c r="B63" s="485"/>
      <c r="C63" s="485"/>
      <c r="D63" s="485"/>
      <c r="E63" s="158"/>
      <c r="F63" s="159"/>
      <c r="G63" s="159"/>
      <c r="H63" s="160"/>
      <c r="I63" s="161"/>
      <c r="J63" s="161"/>
      <c r="K63" s="161"/>
      <c r="L63" s="468"/>
      <c r="M63" s="468"/>
      <c r="N63" s="468"/>
      <c r="O63" s="468"/>
      <c r="P63" s="468"/>
      <c r="Q63" s="468"/>
      <c r="R63" s="492"/>
      <c r="S63" s="469"/>
      <c r="T63" s="469"/>
      <c r="U63" s="469"/>
      <c r="V63" s="469"/>
      <c r="W63" s="469"/>
      <c r="X63" s="469"/>
      <c r="Y63" s="483"/>
      <c r="Z63" s="483"/>
      <c r="AA63" s="483"/>
      <c r="AB63" s="483"/>
      <c r="AC63" s="483"/>
      <c r="AD63" s="483"/>
      <c r="AE63" s="483"/>
      <c r="AF63" s="483"/>
      <c r="AG63" s="483"/>
      <c r="AH63" s="483"/>
      <c r="AI63" s="483"/>
      <c r="AJ63" s="483"/>
      <c r="AK63" s="162"/>
      <c r="AL63" s="163"/>
      <c r="AM63" s="163"/>
      <c r="AN63" s="163"/>
      <c r="AO63" s="163"/>
      <c r="AP63" s="163"/>
      <c r="AQ63" s="164"/>
      <c r="AR63" s="165"/>
      <c r="AU63" s="180"/>
    </row>
    <row r="64" spans="1:47" ht="13.5" customHeight="1">
      <c r="A64" s="166"/>
      <c r="B64" s="485" t="s">
        <v>387</v>
      </c>
      <c r="C64" s="485"/>
      <c r="D64" s="485"/>
      <c r="E64" s="477">
        <f>E46</f>
        <v>0.4444444444444444</v>
      </c>
      <c r="F64" s="477"/>
      <c r="G64" s="477"/>
      <c r="H64" s="146" t="s">
        <v>274</v>
      </c>
      <c r="I64" s="478">
        <f>E64+TIME(0,35,0)</f>
        <v>0.46875</v>
      </c>
      <c r="J64" s="478"/>
      <c r="K64" s="478"/>
      <c r="L64" s="479"/>
      <c r="M64" s="479"/>
      <c r="N64" s="479"/>
      <c r="O64" s="479"/>
      <c r="P64" s="479"/>
      <c r="Q64" s="479"/>
      <c r="R64" s="491" t="s">
        <v>400</v>
      </c>
      <c r="S64" s="490"/>
      <c r="T64" s="490"/>
      <c r="U64" s="490"/>
      <c r="V64" s="490"/>
      <c r="W64" s="481"/>
      <c r="X64" s="481"/>
      <c r="Y64" s="467" t="s">
        <v>475</v>
      </c>
      <c r="Z64" s="467"/>
      <c r="AA64" s="467"/>
      <c r="AB64" s="467"/>
      <c r="AC64" s="467"/>
      <c r="AD64" s="467"/>
      <c r="AE64" s="467"/>
      <c r="AF64" s="467"/>
      <c r="AG64" s="467"/>
      <c r="AH64" s="467"/>
      <c r="AI64" s="467"/>
      <c r="AJ64" s="467"/>
      <c r="AK64" s="147"/>
      <c r="AL64" s="148"/>
      <c r="AM64" s="148"/>
      <c r="AN64" s="148"/>
      <c r="AO64" s="148"/>
      <c r="AP64" s="148"/>
      <c r="AQ64" s="149"/>
      <c r="AR64" s="150"/>
      <c r="AU64" s="146"/>
    </row>
    <row r="65" spans="1:47" ht="13.5" customHeight="1">
      <c r="A65" s="166"/>
      <c r="B65" s="485"/>
      <c r="C65" s="485"/>
      <c r="D65" s="485"/>
      <c r="E65" s="151"/>
      <c r="F65" s="167"/>
      <c r="G65" s="167"/>
      <c r="H65" s="146"/>
      <c r="I65" s="152"/>
      <c r="J65" s="152"/>
      <c r="K65" s="152"/>
      <c r="L65" s="479"/>
      <c r="M65" s="479"/>
      <c r="N65" s="479"/>
      <c r="O65" s="479"/>
      <c r="P65" s="479"/>
      <c r="Q65" s="479"/>
      <c r="R65" s="491"/>
      <c r="S65" s="481"/>
      <c r="T65" s="481"/>
      <c r="U65" s="481"/>
      <c r="V65" s="481"/>
      <c r="W65" s="481"/>
      <c r="X65" s="481"/>
      <c r="Y65" s="484"/>
      <c r="Z65" s="484"/>
      <c r="AA65" s="484"/>
      <c r="AB65" s="484"/>
      <c r="AC65" s="484"/>
      <c r="AD65" s="484"/>
      <c r="AE65" s="484"/>
      <c r="AF65" s="484"/>
      <c r="AG65" s="484"/>
      <c r="AH65" s="484"/>
      <c r="AI65" s="484"/>
      <c r="AJ65" s="484"/>
      <c r="AK65" s="147"/>
      <c r="AL65" s="148"/>
      <c r="AM65" s="148"/>
      <c r="AN65" s="148"/>
      <c r="AO65" s="148"/>
      <c r="AP65" s="148"/>
      <c r="AQ65" s="149"/>
      <c r="AR65" s="150"/>
      <c r="AU65" s="180"/>
    </row>
    <row r="66" spans="1:44" ht="13.5" customHeight="1">
      <c r="A66" s="166"/>
      <c r="B66" s="485" t="s">
        <v>389</v>
      </c>
      <c r="C66" s="485"/>
      <c r="D66" s="485"/>
      <c r="E66" s="486">
        <f>E48</f>
        <v>0.4791666666666667</v>
      </c>
      <c r="F66" s="486"/>
      <c r="G66" s="486"/>
      <c r="H66" s="153" t="s">
        <v>274</v>
      </c>
      <c r="I66" s="487">
        <f>E66+TIME(0,35,0)</f>
        <v>0.5034722222222222</v>
      </c>
      <c r="J66" s="487"/>
      <c r="K66" s="487"/>
      <c r="L66" s="488"/>
      <c r="M66" s="488"/>
      <c r="N66" s="488"/>
      <c r="O66" s="488"/>
      <c r="P66" s="488"/>
      <c r="Q66" s="488"/>
      <c r="R66" s="491" t="s">
        <v>400</v>
      </c>
      <c r="S66" s="482"/>
      <c r="T66" s="482"/>
      <c r="U66" s="482"/>
      <c r="V66" s="482"/>
      <c r="W66" s="482"/>
      <c r="X66" s="482"/>
      <c r="Y66" s="467" t="s">
        <v>476</v>
      </c>
      <c r="Z66" s="467"/>
      <c r="AA66" s="467"/>
      <c r="AB66" s="467"/>
      <c r="AC66" s="467"/>
      <c r="AD66" s="467"/>
      <c r="AE66" s="467"/>
      <c r="AF66" s="467"/>
      <c r="AG66" s="467"/>
      <c r="AH66" s="467"/>
      <c r="AI66" s="467"/>
      <c r="AJ66" s="467"/>
      <c r="AK66" s="154"/>
      <c r="AL66" s="155"/>
      <c r="AM66" s="155"/>
      <c r="AN66" s="155"/>
      <c r="AO66" s="155"/>
      <c r="AP66" s="155"/>
      <c r="AQ66" s="156"/>
      <c r="AR66" s="157"/>
    </row>
    <row r="67" spans="1:44" ht="13.5" customHeight="1">
      <c r="A67" s="166"/>
      <c r="B67" s="485"/>
      <c r="C67" s="485"/>
      <c r="D67" s="485"/>
      <c r="E67" s="168"/>
      <c r="F67" s="160"/>
      <c r="G67" s="160"/>
      <c r="H67" s="160"/>
      <c r="I67" s="160"/>
      <c r="J67" s="160"/>
      <c r="K67" s="160"/>
      <c r="L67" s="468"/>
      <c r="M67" s="468"/>
      <c r="N67" s="468"/>
      <c r="O67" s="468"/>
      <c r="P67" s="468"/>
      <c r="Q67" s="468"/>
      <c r="R67" s="491"/>
      <c r="S67" s="469"/>
      <c r="T67" s="469"/>
      <c r="U67" s="469"/>
      <c r="V67" s="469"/>
      <c r="W67" s="469"/>
      <c r="X67" s="469"/>
      <c r="Y67" s="483"/>
      <c r="Z67" s="483"/>
      <c r="AA67" s="483"/>
      <c r="AB67" s="483"/>
      <c r="AC67" s="483"/>
      <c r="AD67" s="483"/>
      <c r="AE67" s="483"/>
      <c r="AF67" s="483"/>
      <c r="AG67" s="483"/>
      <c r="AH67" s="483"/>
      <c r="AI67" s="483"/>
      <c r="AJ67" s="483"/>
      <c r="AK67" s="162"/>
      <c r="AL67" s="163"/>
      <c r="AM67" s="163"/>
      <c r="AN67" s="163"/>
      <c r="AO67" s="163"/>
      <c r="AP67" s="163"/>
      <c r="AQ67" s="164"/>
      <c r="AR67" s="165"/>
    </row>
    <row r="68" spans="1:44" ht="13.5" customHeight="1">
      <c r="A68" s="166"/>
      <c r="B68" s="484"/>
      <c r="C68" s="484"/>
      <c r="D68" s="484"/>
      <c r="E68" s="485" t="s">
        <v>279</v>
      </c>
      <c r="F68" s="485"/>
      <c r="G68" s="485"/>
      <c r="H68" s="485"/>
      <c r="I68" s="485"/>
      <c r="J68" s="485"/>
      <c r="K68" s="485"/>
      <c r="L68" s="479"/>
      <c r="M68" s="479"/>
      <c r="N68" s="479"/>
      <c r="O68" s="479"/>
      <c r="P68" s="479"/>
      <c r="Q68" s="479"/>
      <c r="R68" s="146"/>
      <c r="S68" s="481"/>
      <c r="T68" s="481"/>
      <c r="U68" s="481"/>
      <c r="V68" s="481"/>
      <c r="W68" s="481"/>
      <c r="X68" s="481"/>
      <c r="Y68" s="484"/>
      <c r="Z68" s="484"/>
      <c r="AA68" s="484"/>
      <c r="AB68" s="484"/>
      <c r="AC68" s="484"/>
      <c r="AD68" s="484"/>
      <c r="AE68" s="484"/>
      <c r="AF68" s="484"/>
      <c r="AG68" s="484"/>
      <c r="AH68" s="484"/>
      <c r="AI68" s="484"/>
      <c r="AJ68" s="484"/>
      <c r="AK68" s="147"/>
      <c r="AL68" s="148"/>
      <c r="AM68" s="148"/>
      <c r="AN68" s="148"/>
      <c r="AO68" s="148"/>
      <c r="AP68" s="148"/>
      <c r="AQ68" s="149"/>
      <c r="AR68" s="150"/>
    </row>
    <row r="69" spans="1:44" ht="13.5" customHeight="1">
      <c r="A69" s="166"/>
      <c r="B69" s="484"/>
      <c r="C69" s="484"/>
      <c r="D69" s="484"/>
      <c r="E69" s="485"/>
      <c r="F69" s="485"/>
      <c r="G69" s="485"/>
      <c r="H69" s="485"/>
      <c r="I69" s="485"/>
      <c r="J69" s="485"/>
      <c r="K69" s="485"/>
      <c r="L69" s="479"/>
      <c r="M69" s="479"/>
      <c r="N69" s="479"/>
      <c r="O69" s="479"/>
      <c r="P69" s="479"/>
      <c r="Q69" s="479"/>
      <c r="R69" s="160"/>
      <c r="S69" s="481"/>
      <c r="T69" s="481"/>
      <c r="U69" s="481"/>
      <c r="V69" s="481"/>
      <c r="W69" s="481"/>
      <c r="X69" s="481"/>
      <c r="Y69" s="484"/>
      <c r="Z69" s="484"/>
      <c r="AA69" s="484"/>
      <c r="AB69" s="484"/>
      <c r="AC69" s="484"/>
      <c r="AD69" s="484"/>
      <c r="AE69" s="484"/>
      <c r="AF69" s="484"/>
      <c r="AG69" s="484"/>
      <c r="AH69" s="484"/>
      <c r="AI69" s="484"/>
      <c r="AJ69" s="484"/>
      <c r="AK69" s="147"/>
      <c r="AL69" s="148"/>
      <c r="AM69" s="148"/>
      <c r="AN69" s="148"/>
      <c r="AO69" s="148"/>
      <c r="AP69" s="148"/>
      <c r="AQ69" s="149"/>
      <c r="AR69" s="150"/>
    </row>
    <row r="70" spans="1:44" ht="13.5" customHeight="1">
      <c r="A70" s="166"/>
      <c r="B70" s="485" t="s">
        <v>390</v>
      </c>
      <c r="C70" s="485"/>
      <c r="D70" s="485"/>
      <c r="E70" s="486">
        <f>E52</f>
        <v>0.5416666666666666</v>
      </c>
      <c r="F70" s="486"/>
      <c r="G70" s="486"/>
      <c r="H70" s="153" t="s">
        <v>274</v>
      </c>
      <c r="I70" s="487">
        <f>E70+TIME(0,35,0)</f>
        <v>0.5659722222222222</v>
      </c>
      <c r="J70" s="487"/>
      <c r="K70" s="487"/>
      <c r="L70" s="488"/>
      <c r="M70" s="488"/>
      <c r="N70" s="488"/>
      <c r="O70" s="488"/>
      <c r="P70" s="488"/>
      <c r="Q70" s="488"/>
      <c r="R70" s="489" t="s">
        <v>400</v>
      </c>
      <c r="S70" s="482"/>
      <c r="T70" s="482"/>
      <c r="U70" s="482"/>
      <c r="V70" s="482"/>
      <c r="W70" s="482"/>
      <c r="X70" s="482"/>
      <c r="Y70" s="467" t="s">
        <v>477</v>
      </c>
      <c r="Z70" s="467"/>
      <c r="AA70" s="467"/>
      <c r="AB70" s="467"/>
      <c r="AC70" s="467"/>
      <c r="AD70" s="467"/>
      <c r="AE70" s="467"/>
      <c r="AF70" s="467"/>
      <c r="AG70" s="467"/>
      <c r="AH70" s="467"/>
      <c r="AI70" s="467"/>
      <c r="AJ70" s="467"/>
      <c r="AK70" s="169"/>
      <c r="AL70" s="170"/>
      <c r="AM70" s="170"/>
      <c r="AN70" s="170"/>
      <c r="AO70" s="170"/>
      <c r="AP70" s="170"/>
      <c r="AQ70" s="170"/>
      <c r="AR70" s="171"/>
    </row>
    <row r="71" spans="1:44" ht="13.5" customHeight="1">
      <c r="A71" s="166"/>
      <c r="B71" s="485"/>
      <c r="C71" s="485"/>
      <c r="D71" s="485"/>
      <c r="E71" s="158"/>
      <c r="F71" s="163"/>
      <c r="G71" s="163"/>
      <c r="H71" s="160"/>
      <c r="I71" s="161"/>
      <c r="J71" s="161"/>
      <c r="K71" s="161"/>
      <c r="L71" s="468"/>
      <c r="M71" s="468"/>
      <c r="N71" s="468"/>
      <c r="O71" s="468"/>
      <c r="P71" s="468"/>
      <c r="Q71" s="468"/>
      <c r="R71" s="489"/>
      <c r="S71" s="469"/>
      <c r="T71" s="469"/>
      <c r="U71" s="469"/>
      <c r="V71" s="469"/>
      <c r="W71" s="469"/>
      <c r="X71" s="469"/>
      <c r="Y71" s="470"/>
      <c r="Z71" s="470"/>
      <c r="AA71" s="470"/>
      <c r="AB71" s="470"/>
      <c r="AC71" s="470"/>
      <c r="AD71" s="470"/>
      <c r="AE71" s="470"/>
      <c r="AF71" s="470"/>
      <c r="AG71" s="470"/>
      <c r="AH71" s="470"/>
      <c r="AI71" s="470"/>
      <c r="AJ71" s="470"/>
      <c r="AK71" s="162"/>
      <c r="AL71" s="163"/>
      <c r="AM71" s="163"/>
      <c r="AN71" s="163"/>
      <c r="AO71" s="163"/>
      <c r="AP71" s="163"/>
      <c r="AQ71" s="164"/>
      <c r="AR71" s="165"/>
    </row>
    <row r="72" spans="1:44" ht="13.5" customHeight="1" thickBot="1">
      <c r="A72" s="166"/>
      <c r="B72" s="476" t="s">
        <v>392</v>
      </c>
      <c r="C72" s="476"/>
      <c r="D72" s="476"/>
      <c r="E72" s="477">
        <f>E54</f>
        <v>0.576388888888889</v>
      </c>
      <c r="F72" s="477"/>
      <c r="G72" s="477"/>
      <c r="H72" s="146" t="s">
        <v>274</v>
      </c>
      <c r="I72" s="478">
        <f>E72+TIME(0,35,0)</f>
        <v>0.6006944444444445</v>
      </c>
      <c r="J72" s="478"/>
      <c r="K72" s="478"/>
      <c r="L72" s="479"/>
      <c r="M72" s="479"/>
      <c r="N72" s="479"/>
      <c r="O72" s="479"/>
      <c r="P72" s="479"/>
      <c r="Q72" s="479"/>
      <c r="R72" s="480" t="s">
        <v>400</v>
      </c>
      <c r="S72" s="481"/>
      <c r="T72" s="481"/>
      <c r="U72" s="481"/>
      <c r="V72" s="481"/>
      <c r="W72" s="481"/>
      <c r="X72" s="481"/>
      <c r="Y72" s="467" t="s">
        <v>478</v>
      </c>
      <c r="Z72" s="467"/>
      <c r="AA72" s="467"/>
      <c r="AB72" s="467"/>
      <c r="AC72" s="467"/>
      <c r="AD72" s="467"/>
      <c r="AE72" s="467"/>
      <c r="AF72" s="467"/>
      <c r="AG72" s="467"/>
      <c r="AH72" s="467"/>
      <c r="AI72" s="467"/>
      <c r="AJ72" s="467"/>
      <c r="AK72" s="169"/>
      <c r="AL72" s="148"/>
      <c r="AM72" s="148"/>
      <c r="AN72" s="148"/>
      <c r="AO72" s="148"/>
      <c r="AP72" s="148"/>
      <c r="AQ72" s="149"/>
      <c r="AR72" s="150"/>
    </row>
    <row r="73" spans="1:44" ht="13.5" customHeight="1" thickBot="1">
      <c r="A73" s="166"/>
      <c r="B73" s="476"/>
      <c r="C73" s="476"/>
      <c r="D73" s="476"/>
      <c r="E73" s="471"/>
      <c r="F73" s="471"/>
      <c r="G73" s="471"/>
      <c r="H73" s="173"/>
      <c r="I73" s="472"/>
      <c r="J73" s="472"/>
      <c r="K73" s="472"/>
      <c r="L73" s="473"/>
      <c r="M73" s="473"/>
      <c r="N73" s="473"/>
      <c r="O73" s="473"/>
      <c r="P73" s="473"/>
      <c r="Q73" s="473"/>
      <c r="R73" s="480"/>
      <c r="S73" s="474"/>
      <c r="T73" s="474"/>
      <c r="U73" s="474"/>
      <c r="V73" s="474"/>
      <c r="W73" s="474"/>
      <c r="X73" s="474"/>
      <c r="Y73" s="475"/>
      <c r="Z73" s="475"/>
      <c r="AA73" s="475"/>
      <c r="AB73" s="475"/>
      <c r="AC73" s="475"/>
      <c r="AD73" s="475"/>
      <c r="AE73" s="475"/>
      <c r="AF73" s="475"/>
      <c r="AG73" s="475"/>
      <c r="AH73" s="475"/>
      <c r="AI73" s="475"/>
      <c r="AJ73" s="475"/>
      <c r="AK73" s="174"/>
      <c r="AL73" s="175"/>
      <c r="AM73" s="175"/>
      <c r="AN73" s="175"/>
      <c r="AO73" s="175"/>
      <c r="AP73" s="175"/>
      <c r="AQ73" s="176"/>
      <c r="AR73" s="177"/>
    </row>
  </sheetData>
  <sheetProtection/>
  <mergeCells count="318">
    <mergeCell ref="H2:L2"/>
    <mergeCell ref="M2:O2"/>
    <mergeCell ref="B4:P4"/>
    <mergeCell ref="Q4:Y4"/>
    <mergeCell ref="AG4:AK4"/>
    <mergeCell ref="B5:D5"/>
    <mergeCell ref="E5:K5"/>
    <mergeCell ref="L5:X5"/>
    <mergeCell ref="Y5:AJ5"/>
    <mergeCell ref="AK5:AR5"/>
    <mergeCell ref="Y6:AJ6"/>
    <mergeCell ref="L7:Q7"/>
    <mergeCell ref="S7:X7"/>
    <mergeCell ref="Y7:AJ7"/>
    <mergeCell ref="B8:D9"/>
    <mergeCell ref="E8:G8"/>
    <mergeCell ref="I8:K8"/>
    <mergeCell ref="L8:Q8"/>
    <mergeCell ref="R8:R9"/>
    <mergeCell ref="S8:X8"/>
    <mergeCell ref="B6:D7"/>
    <mergeCell ref="E6:G6"/>
    <mergeCell ref="I6:K6"/>
    <mergeCell ref="L6:Q6"/>
    <mergeCell ref="R6:R7"/>
    <mergeCell ref="S6:X6"/>
    <mergeCell ref="Y8:AJ8"/>
    <mergeCell ref="L9:Q9"/>
    <mergeCell ref="S9:X9"/>
    <mergeCell ref="Y9:AJ9"/>
    <mergeCell ref="B10:D11"/>
    <mergeCell ref="E10:G10"/>
    <mergeCell ref="I10:K10"/>
    <mergeCell ref="L10:Q10"/>
    <mergeCell ref="R10:R11"/>
    <mergeCell ref="S10:X10"/>
    <mergeCell ref="Y10:AJ10"/>
    <mergeCell ref="L11:Q11"/>
    <mergeCell ref="S11:X11"/>
    <mergeCell ref="Y11:AJ11"/>
    <mergeCell ref="B12:D13"/>
    <mergeCell ref="E12:G12"/>
    <mergeCell ref="I12:K12"/>
    <mergeCell ref="L12:Q12"/>
    <mergeCell ref="R12:R13"/>
    <mergeCell ref="S12:X12"/>
    <mergeCell ref="Y12:AJ12"/>
    <mergeCell ref="L13:Q13"/>
    <mergeCell ref="S13:X13"/>
    <mergeCell ref="Y13:AJ13"/>
    <mergeCell ref="B14:D14"/>
    <mergeCell ref="E14:K15"/>
    <mergeCell ref="L14:Q14"/>
    <mergeCell ref="S14:X14"/>
    <mergeCell ref="Y14:AJ14"/>
    <mergeCell ref="B15:D15"/>
    <mergeCell ref="L15:Q15"/>
    <mergeCell ref="S15:X15"/>
    <mergeCell ref="Y15:AJ15"/>
    <mergeCell ref="B16:D17"/>
    <mergeCell ref="E16:G16"/>
    <mergeCell ref="I16:K16"/>
    <mergeCell ref="L16:Q16"/>
    <mergeCell ref="R16:R17"/>
    <mergeCell ref="S16:X16"/>
    <mergeCell ref="Y16:AJ16"/>
    <mergeCell ref="E19:G19"/>
    <mergeCell ref="I19:K19"/>
    <mergeCell ref="L19:Q19"/>
    <mergeCell ref="S19:X19"/>
    <mergeCell ref="Y19:AJ19"/>
    <mergeCell ref="B22:P22"/>
    <mergeCell ref="Q22:Y22"/>
    <mergeCell ref="AG22:AK22"/>
    <mergeCell ref="L17:Q17"/>
    <mergeCell ref="S17:X17"/>
    <mergeCell ref="Y17:AJ17"/>
    <mergeCell ref="B18:D19"/>
    <mergeCell ref="E18:G18"/>
    <mergeCell ref="I18:K18"/>
    <mergeCell ref="L18:Q18"/>
    <mergeCell ref="R18:R19"/>
    <mergeCell ref="S18:X18"/>
    <mergeCell ref="Y18:AJ18"/>
    <mergeCell ref="B23:D23"/>
    <mergeCell ref="E23:K23"/>
    <mergeCell ref="L23:X23"/>
    <mergeCell ref="Y23:AJ23"/>
    <mergeCell ref="AK23:AR23"/>
    <mergeCell ref="B24:D25"/>
    <mergeCell ref="E24:G24"/>
    <mergeCell ref="I24:K24"/>
    <mergeCell ref="L24:Q24"/>
    <mergeCell ref="R24:R25"/>
    <mergeCell ref="S24:X24"/>
    <mergeCell ref="Y24:AJ24"/>
    <mergeCell ref="L25:Q25"/>
    <mergeCell ref="S25:X25"/>
    <mergeCell ref="Y25:AJ25"/>
    <mergeCell ref="B26:D27"/>
    <mergeCell ref="E26:G26"/>
    <mergeCell ref="I26:K26"/>
    <mergeCell ref="L26:Q26"/>
    <mergeCell ref="R26:R27"/>
    <mergeCell ref="S26:X26"/>
    <mergeCell ref="Y26:AJ26"/>
    <mergeCell ref="L27:Q27"/>
    <mergeCell ref="S27:X27"/>
    <mergeCell ref="Y27:AJ27"/>
    <mergeCell ref="B28:D29"/>
    <mergeCell ref="E28:G28"/>
    <mergeCell ref="I28:K28"/>
    <mergeCell ref="L28:Q28"/>
    <mergeCell ref="R28:R29"/>
    <mergeCell ref="S28:X28"/>
    <mergeCell ref="Y28:AJ28"/>
    <mergeCell ref="L29:Q29"/>
    <mergeCell ref="S29:X29"/>
    <mergeCell ref="Y29:AJ29"/>
    <mergeCell ref="B30:D31"/>
    <mergeCell ref="E30:G30"/>
    <mergeCell ref="I30:K30"/>
    <mergeCell ref="L30:Q30"/>
    <mergeCell ref="R30:R31"/>
    <mergeCell ref="S30:X30"/>
    <mergeCell ref="Y30:AJ30"/>
    <mergeCell ref="L31:Q31"/>
    <mergeCell ref="S31:X31"/>
    <mergeCell ref="Y31:AJ31"/>
    <mergeCell ref="B32:D32"/>
    <mergeCell ref="E32:K33"/>
    <mergeCell ref="L32:Q32"/>
    <mergeCell ref="S32:X32"/>
    <mergeCell ref="Y32:AJ32"/>
    <mergeCell ref="B33:D33"/>
    <mergeCell ref="L33:Q33"/>
    <mergeCell ref="S33:X33"/>
    <mergeCell ref="Y33:AJ33"/>
    <mergeCell ref="B34:D35"/>
    <mergeCell ref="E34:G34"/>
    <mergeCell ref="I34:K34"/>
    <mergeCell ref="L34:Q34"/>
    <mergeCell ref="R34:R35"/>
    <mergeCell ref="S34:X34"/>
    <mergeCell ref="Y34:AJ34"/>
    <mergeCell ref="L35:Q35"/>
    <mergeCell ref="S35:X35"/>
    <mergeCell ref="Y35:AJ35"/>
    <mergeCell ref="B36:D37"/>
    <mergeCell ref="E36:G36"/>
    <mergeCell ref="I36:K36"/>
    <mergeCell ref="L36:Q36"/>
    <mergeCell ref="R36:R37"/>
    <mergeCell ref="S36:X36"/>
    <mergeCell ref="B40:P40"/>
    <mergeCell ref="Q40:Y40"/>
    <mergeCell ref="AG40:AK40"/>
    <mergeCell ref="B41:D41"/>
    <mergeCell ref="E41:K41"/>
    <mergeCell ref="L41:X41"/>
    <mergeCell ref="Y41:AJ41"/>
    <mergeCell ref="AK41:AR41"/>
    <mergeCell ref="Y36:AJ36"/>
    <mergeCell ref="E37:G37"/>
    <mergeCell ref="I37:K37"/>
    <mergeCell ref="L37:Q37"/>
    <mergeCell ref="S37:X37"/>
    <mergeCell ref="Y37:AJ37"/>
    <mergeCell ref="Y42:AJ42"/>
    <mergeCell ref="L43:Q43"/>
    <mergeCell ref="S43:X43"/>
    <mergeCell ref="Y43:AJ43"/>
    <mergeCell ref="B44:D45"/>
    <mergeCell ref="E44:G44"/>
    <mergeCell ref="I44:K44"/>
    <mergeCell ref="L44:Q44"/>
    <mergeCell ref="R44:R45"/>
    <mergeCell ref="S44:X44"/>
    <mergeCell ref="B42:D43"/>
    <mergeCell ref="E42:G42"/>
    <mergeCell ref="I42:K42"/>
    <mergeCell ref="L42:Q42"/>
    <mergeCell ref="R42:R43"/>
    <mergeCell ref="S42:X42"/>
    <mergeCell ref="Y44:AJ44"/>
    <mergeCell ref="L45:Q45"/>
    <mergeCell ref="S45:X45"/>
    <mergeCell ref="Y45:AJ45"/>
    <mergeCell ref="B46:D47"/>
    <mergeCell ref="E46:G46"/>
    <mergeCell ref="I46:K46"/>
    <mergeCell ref="L46:Q46"/>
    <mergeCell ref="R46:R47"/>
    <mergeCell ref="S46:X46"/>
    <mergeCell ref="Y46:AJ46"/>
    <mergeCell ref="L47:Q47"/>
    <mergeCell ref="S47:X47"/>
    <mergeCell ref="Y47:AJ47"/>
    <mergeCell ref="B48:D49"/>
    <mergeCell ref="E48:G48"/>
    <mergeCell ref="I48:K48"/>
    <mergeCell ref="L48:Q48"/>
    <mergeCell ref="R48:R49"/>
    <mergeCell ref="S48:X48"/>
    <mergeCell ref="Y48:AJ48"/>
    <mergeCell ref="L49:Q49"/>
    <mergeCell ref="S49:X49"/>
    <mergeCell ref="Y49:AJ49"/>
    <mergeCell ref="B50:D50"/>
    <mergeCell ref="E50:K51"/>
    <mergeCell ref="L50:Q50"/>
    <mergeCell ref="S50:X50"/>
    <mergeCell ref="Y50:AJ50"/>
    <mergeCell ref="B51:D51"/>
    <mergeCell ref="L51:Q51"/>
    <mergeCell ref="S51:X51"/>
    <mergeCell ref="Y51:AJ51"/>
    <mergeCell ref="B52:D53"/>
    <mergeCell ref="E52:G52"/>
    <mergeCell ref="I52:K52"/>
    <mergeCell ref="L52:Q52"/>
    <mergeCell ref="R52:R53"/>
    <mergeCell ref="S52:X52"/>
    <mergeCell ref="Y52:AJ52"/>
    <mergeCell ref="E55:G55"/>
    <mergeCell ref="I55:K55"/>
    <mergeCell ref="L55:Q55"/>
    <mergeCell ref="S55:X55"/>
    <mergeCell ref="Y55:AJ55"/>
    <mergeCell ref="B58:P58"/>
    <mergeCell ref="Q58:Y58"/>
    <mergeCell ref="AG58:AK58"/>
    <mergeCell ref="L53:Q53"/>
    <mergeCell ref="S53:X53"/>
    <mergeCell ref="Y53:AJ53"/>
    <mergeCell ref="B54:D55"/>
    <mergeCell ref="E54:G54"/>
    <mergeCell ref="I54:K54"/>
    <mergeCell ref="L54:Q54"/>
    <mergeCell ref="R54:R55"/>
    <mergeCell ref="S54:X54"/>
    <mergeCell ref="Y54:AJ54"/>
    <mergeCell ref="B59:D59"/>
    <mergeCell ref="E59:K59"/>
    <mergeCell ref="L59:X59"/>
    <mergeCell ref="Y59:AJ59"/>
    <mergeCell ref="AK59:AR59"/>
    <mergeCell ref="B60:D61"/>
    <mergeCell ref="E60:G60"/>
    <mergeCell ref="I60:K60"/>
    <mergeCell ref="L60:Q60"/>
    <mergeCell ref="R60:R61"/>
    <mergeCell ref="S60:X60"/>
    <mergeCell ref="Y60:AJ60"/>
    <mergeCell ref="L61:Q61"/>
    <mergeCell ref="S61:X61"/>
    <mergeCell ref="Y61:AJ61"/>
    <mergeCell ref="B62:D63"/>
    <mergeCell ref="E62:G62"/>
    <mergeCell ref="I62:K62"/>
    <mergeCell ref="L62:Q62"/>
    <mergeCell ref="R62:R63"/>
    <mergeCell ref="S62:X62"/>
    <mergeCell ref="Y62:AJ62"/>
    <mergeCell ref="L63:Q63"/>
    <mergeCell ref="S63:X63"/>
    <mergeCell ref="Y63:AJ63"/>
    <mergeCell ref="B64:D65"/>
    <mergeCell ref="E64:G64"/>
    <mergeCell ref="I64:K64"/>
    <mergeCell ref="L64:Q64"/>
    <mergeCell ref="R64:R65"/>
    <mergeCell ref="S64:X64"/>
    <mergeCell ref="Y64:AJ64"/>
    <mergeCell ref="L65:Q65"/>
    <mergeCell ref="S65:X65"/>
    <mergeCell ref="Y65:AJ65"/>
    <mergeCell ref="B66:D67"/>
    <mergeCell ref="E66:G66"/>
    <mergeCell ref="I66:K66"/>
    <mergeCell ref="L66:Q66"/>
    <mergeCell ref="R66:R67"/>
    <mergeCell ref="Y69:AJ69"/>
    <mergeCell ref="B70:D71"/>
    <mergeCell ref="E70:G70"/>
    <mergeCell ref="I70:K70"/>
    <mergeCell ref="L70:Q70"/>
    <mergeCell ref="R70:R71"/>
    <mergeCell ref="S70:X70"/>
    <mergeCell ref="B69:D69"/>
    <mergeCell ref="L69:Q69"/>
    <mergeCell ref="S69:X69"/>
    <mergeCell ref="S66:X66"/>
    <mergeCell ref="Y66:AJ66"/>
    <mergeCell ref="L67:Q67"/>
    <mergeCell ref="S67:X67"/>
    <mergeCell ref="Y67:AJ67"/>
    <mergeCell ref="B68:D68"/>
    <mergeCell ref="E68:K69"/>
    <mergeCell ref="L68:Q68"/>
    <mergeCell ref="S68:X68"/>
    <mergeCell ref="Y68:AJ68"/>
    <mergeCell ref="B72:D73"/>
    <mergeCell ref="E72:G72"/>
    <mergeCell ref="I72:K72"/>
    <mergeCell ref="L72:Q72"/>
    <mergeCell ref="R72:R73"/>
    <mergeCell ref="S72:X72"/>
    <mergeCell ref="Y70:AJ70"/>
    <mergeCell ref="L71:Q71"/>
    <mergeCell ref="S71:X71"/>
    <mergeCell ref="Y71:AJ71"/>
    <mergeCell ref="Y72:AJ72"/>
    <mergeCell ref="E73:G73"/>
    <mergeCell ref="I73:K73"/>
    <mergeCell ref="L73:Q73"/>
    <mergeCell ref="S73:X73"/>
    <mergeCell ref="Y73:AJ73"/>
  </mergeCells>
  <printOptions/>
  <pageMargins left="0.7298611111111111" right="0.27569444444444446" top="0.5513888888888889" bottom="0.39375" header="0.5118055555555555" footer="0.5118055555555555"/>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A1"/>
  <sheetViews>
    <sheetView view="pageBreakPreview" zoomScaleNormal="115" zoomScaleSheetLayoutView="100" zoomScalePageLayoutView="0" workbookViewId="0" topLeftCell="A1">
      <selection activeCell="E91" sqref="E91"/>
    </sheetView>
  </sheetViews>
  <sheetFormatPr defaultColWidth="9.00390625" defaultRowHeight="13.5"/>
  <cols>
    <col min="1" max="9" width="9.00390625" style="181" customWidth="1"/>
    <col min="10" max="10" width="19.25390625" style="181" customWidth="1"/>
    <col min="11" max="16384" width="9.00390625" style="181" customWidth="1"/>
  </cols>
  <sheetData>
    <row r="5" ht="13.5"/>
    <row r="6" ht="13.5"/>
    <row r="7" ht="13.5"/>
    <row r="8" ht="13.5"/>
    <row r="9" ht="13.5"/>
    <row r="10" ht="13.5"/>
    <row r="11" ht="13.5"/>
    <row r="12" ht="13.5"/>
    <row r="13" ht="13.5"/>
    <row r="14" ht="13.5"/>
    <row r="15" ht="13.5"/>
    <row r="16" ht="13.5"/>
    <row r="17" ht="13.5"/>
    <row r="46" ht="13.5"/>
    <row r="47" ht="13.5"/>
    <row r="48" ht="13.5"/>
    <row r="49" ht="13.5"/>
    <row r="50" ht="13.5"/>
    <row r="51" ht="13.5"/>
    <row r="52" ht="13.5"/>
    <row r="53" ht="13.5"/>
    <row r="54" ht="13.5"/>
    <row r="55" ht="13.5"/>
    <row r="56" ht="13.5"/>
    <row r="57" ht="13.5"/>
    <row r="58" ht="13.5"/>
    <row r="59"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printOptions/>
  <pageMargins left="0.93" right="0.21" top="0.53" bottom="0.41" header="0.512" footer="0.34"/>
  <pageSetup horizontalDpi="600" verticalDpi="600" orientation="portrait" paperSize="9" r:id="rId2"/>
  <rowBreaks count="1" manualBreakCount="1">
    <brk id="62" max="8" man="1"/>
  </rowBreaks>
  <drawing r:id="rId1"/>
</worksheet>
</file>

<file path=xl/worksheets/sheet12.xml><?xml version="1.0" encoding="utf-8"?>
<worksheet xmlns="http://schemas.openxmlformats.org/spreadsheetml/2006/main" xmlns:r="http://schemas.openxmlformats.org/officeDocument/2006/relationships">
  <dimension ref="A1:B108"/>
  <sheetViews>
    <sheetView view="pageBreakPreview" zoomScale="60" zoomScaleNormal="55" zoomScalePageLayoutView="0" workbookViewId="0" topLeftCell="A10">
      <selection activeCell="E91" sqref="E91"/>
    </sheetView>
  </sheetViews>
  <sheetFormatPr defaultColWidth="9.00390625" defaultRowHeight="13.5"/>
  <cols>
    <col min="1" max="16384" width="9.00390625" style="183" customWidth="1"/>
  </cols>
  <sheetData>
    <row r="1" ht="32.25">
      <c r="A1" s="182" t="s">
        <v>479</v>
      </c>
    </row>
    <row r="2" ht="30.75">
      <c r="A2" s="184"/>
    </row>
    <row r="3" ht="25.5">
      <c r="A3" s="185" t="s">
        <v>480</v>
      </c>
    </row>
    <row r="4" spans="1:2" ht="25.5">
      <c r="A4" s="185"/>
      <c r="B4" s="185" t="s">
        <v>481</v>
      </c>
    </row>
    <row r="5" spans="1:2" ht="25.5">
      <c r="A5" s="185"/>
      <c r="B5" s="185" t="s">
        <v>482</v>
      </c>
    </row>
    <row r="6" spans="1:2" ht="25.5">
      <c r="A6" s="185"/>
      <c r="B6" s="185" t="s">
        <v>483</v>
      </c>
    </row>
    <row r="7" spans="1:2" ht="25.5">
      <c r="A7" s="185"/>
      <c r="B7" s="185" t="s">
        <v>484</v>
      </c>
    </row>
    <row r="82" ht="25.5">
      <c r="B82" s="185" t="s">
        <v>481</v>
      </c>
    </row>
    <row r="108" ht="25.5">
      <c r="B108" s="185" t="s">
        <v>482</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56"/>
  <sheetViews>
    <sheetView zoomScalePageLayoutView="0" workbookViewId="0" topLeftCell="A1">
      <selection activeCell="C4" sqref="C4"/>
    </sheetView>
  </sheetViews>
  <sheetFormatPr defaultColWidth="9.00390625" defaultRowHeight="13.5"/>
  <cols>
    <col min="1" max="16384" width="9.00390625" style="186" customWidth="1"/>
  </cols>
  <sheetData>
    <row r="1" spans="1:9" ht="18.75">
      <c r="A1" s="511" t="s">
        <v>485</v>
      </c>
      <c r="B1" s="511"/>
      <c r="C1" s="511"/>
      <c r="D1" s="511"/>
      <c r="E1" s="511"/>
      <c r="F1" s="511"/>
      <c r="G1" s="511"/>
      <c r="H1" s="511"/>
      <c r="I1" s="511"/>
    </row>
    <row r="2" s="187" customFormat="1" ht="14.25"/>
    <row r="3" s="187" customFormat="1" ht="14.25">
      <c r="A3" s="187" t="s">
        <v>486</v>
      </c>
    </row>
    <row r="4" s="187" customFormat="1" ht="14.25">
      <c r="B4" s="187" t="s">
        <v>487</v>
      </c>
    </row>
    <row r="5" s="187" customFormat="1" ht="14.25">
      <c r="B5" s="187" t="s">
        <v>488</v>
      </c>
    </row>
    <row r="6" s="187" customFormat="1" ht="14.25">
      <c r="B6" s="187" t="s">
        <v>489</v>
      </c>
    </row>
    <row r="7" s="187" customFormat="1" ht="14.25">
      <c r="B7" s="187" t="s">
        <v>490</v>
      </c>
    </row>
    <row r="8" s="187" customFormat="1" ht="14.25"/>
    <row r="9" s="187" customFormat="1" ht="14.25">
      <c r="A9" s="187" t="s">
        <v>491</v>
      </c>
    </row>
    <row r="10" s="187" customFormat="1" ht="14.25">
      <c r="B10" s="187" t="s">
        <v>492</v>
      </c>
    </row>
    <row r="11" s="187" customFormat="1" ht="14.25">
      <c r="B11" s="187" t="s">
        <v>493</v>
      </c>
    </row>
    <row r="12" s="187" customFormat="1" ht="14.25">
      <c r="B12" s="187" t="s">
        <v>494</v>
      </c>
    </row>
    <row r="13" s="187" customFormat="1" ht="14.25">
      <c r="B13" s="187" t="s">
        <v>495</v>
      </c>
    </row>
    <row r="14" s="187" customFormat="1" ht="14.25">
      <c r="B14" s="187" t="s">
        <v>496</v>
      </c>
    </row>
    <row r="15" s="187" customFormat="1" ht="14.25">
      <c r="B15" s="187" t="s">
        <v>497</v>
      </c>
    </row>
    <row r="16" s="187" customFormat="1" ht="14.25"/>
    <row r="17" s="187" customFormat="1" ht="14.25">
      <c r="A17" s="187" t="s">
        <v>498</v>
      </c>
    </row>
    <row r="18" s="187" customFormat="1" ht="14.25">
      <c r="B18" s="187" t="s">
        <v>499</v>
      </c>
    </row>
    <row r="19" s="187" customFormat="1" ht="14.25">
      <c r="B19" s="187" t="s">
        <v>500</v>
      </c>
    </row>
    <row r="20" s="187" customFormat="1" ht="14.25"/>
    <row r="21" s="187" customFormat="1" ht="14.25">
      <c r="A21" s="187" t="s">
        <v>501</v>
      </c>
    </row>
    <row r="22" s="187" customFormat="1" ht="14.25">
      <c r="B22" s="187" t="s">
        <v>502</v>
      </c>
    </row>
    <row r="23" s="187" customFormat="1" ht="14.25">
      <c r="B23" s="187" t="s">
        <v>503</v>
      </c>
    </row>
    <row r="24" s="187" customFormat="1" ht="14.25">
      <c r="B24" s="187" t="s">
        <v>504</v>
      </c>
    </row>
    <row r="25" s="187" customFormat="1" ht="14.25">
      <c r="B25" s="187" t="s">
        <v>505</v>
      </c>
    </row>
    <row r="26" s="187" customFormat="1" ht="14.25"/>
    <row r="27" s="187" customFormat="1" ht="14.25">
      <c r="A27" s="187" t="s">
        <v>506</v>
      </c>
    </row>
    <row r="28" s="187" customFormat="1" ht="14.25">
      <c r="B28" s="187" t="s">
        <v>507</v>
      </c>
    </row>
    <row r="29" s="187" customFormat="1" ht="14.25">
      <c r="B29" s="187" t="s">
        <v>508</v>
      </c>
    </row>
    <row r="30" s="187" customFormat="1" ht="14.25">
      <c r="B30" s="187" t="s">
        <v>509</v>
      </c>
    </row>
    <row r="31" s="187" customFormat="1" ht="14.25">
      <c r="B31" s="187" t="s">
        <v>510</v>
      </c>
    </row>
    <row r="32" s="187" customFormat="1" ht="14.25">
      <c r="B32" s="187" t="s">
        <v>511</v>
      </c>
    </row>
    <row r="33" s="187" customFormat="1" ht="14.25"/>
    <row r="34" s="187" customFormat="1" ht="14.25">
      <c r="A34" s="187" t="s">
        <v>512</v>
      </c>
    </row>
    <row r="35" s="187" customFormat="1" ht="14.25">
      <c r="B35" s="187" t="s">
        <v>513</v>
      </c>
    </row>
    <row r="36" s="187" customFormat="1" ht="14.25"/>
    <row r="37" s="187" customFormat="1" ht="14.25">
      <c r="A37" s="187" t="s">
        <v>514</v>
      </c>
    </row>
    <row r="38" s="187" customFormat="1" ht="14.25">
      <c r="B38" s="187" t="s">
        <v>515</v>
      </c>
    </row>
    <row r="39" s="187" customFormat="1" ht="14.25">
      <c r="B39" s="187" t="s">
        <v>516</v>
      </c>
    </row>
    <row r="40" s="187" customFormat="1" ht="14.25">
      <c r="B40" s="187" t="s">
        <v>517</v>
      </c>
    </row>
    <row r="41" s="187" customFormat="1" ht="14.25">
      <c r="B41" s="187" t="s">
        <v>518</v>
      </c>
    </row>
    <row r="42" s="187" customFormat="1" ht="14.25">
      <c r="B42" s="187" t="s">
        <v>519</v>
      </c>
    </row>
    <row r="43" s="187" customFormat="1" ht="14.25">
      <c r="B43" s="187" t="s">
        <v>520</v>
      </c>
    </row>
    <row r="44" s="187" customFormat="1" ht="14.25">
      <c r="B44" s="187" t="s">
        <v>521</v>
      </c>
    </row>
    <row r="45" s="187" customFormat="1" ht="14.25"/>
    <row r="46" s="187" customFormat="1" ht="14.25">
      <c r="A46" s="187" t="s">
        <v>522</v>
      </c>
    </row>
    <row r="47" s="187" customFormat="1" ht="14.25">
      <c r="B47" s="187" t="s">
        <v>523</v>
      </c>
    </row>
    <row r="48" s="187" customFormat="1" ht="14.25">
      <c r="B48" s="187" t="s">
        <v>524</v>
      </c>
    </row>
    <row r="49" s="187" customFormat="1" ht="14.25">
      <c r="B49" s="187" t="s">
        <v>525</v>
      </c>
    </row>
    <row r="50" s="187" customFormat="1" ht="14.25">
      <c r="B50" s="187" t="s">
        <v>526</v>
      </c>
    </row>
    <row r="51" s="187" customFormat="1" ht="14.25">
      <c r="B51" s="187" t="s">
        <v>527</v>
      </c>
    </row>
    <row r="52" s="187" customFormat="1" ht="14.25">
      <c r="B52" s="187" t="s">
        <v>528</v>
      </c>
    </row>
    <row r="53" s="187" customFormat="1" ht="14.25"/>
    <row r="54" s="187" customFormat="1" ht="14.25">
      <c r="A54" s="187" t="s">
        <v>529</v>
      </c>
    </row>
    <row r="55" s="187" customFormat="1" ht="14.25">
      <c r="B55" s="187" t="s">
        <v>530</v>
      </c>
    </row>
    <row r="56" s="187" customFormat="1" ht="14.25">
      <c r="B56" s="187" t="s">
        <v>531</v>
      </c>
    </row>
    <row r="57" s="187" customFormat="1" ht="14.25"/>
    <row r="58" s="187" customFormat="1" ht="14.25"/>
    <row r="59" s="187" customFormat="1" ht="14.25"/>
    <row r="60" s="187" customFormat="1" ht="14.25"/>
  </sheetData>
  <sheetProtection/>
  <mergeCells count="1">
    <mergeCell ref="A1:I1"/>
  </mergeCells>
  <printOptions/>
  <pageMargins left="0.7086614173228347" right="0.5118110236220472"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7:O109"/>
  <sheetViews>
    <sheetView tabSelected="1" view="pageBreakPreview" zoomScaleSheetLayoutView="100" zoomScalePageLayoutView="0" workbookViewId="0" topLeftCell="A67">
      <selection activeCell="R15" sqref="R15"/>
    </sheetView>
  </sheetViews>
  <sheetFormatPr defaultColWidth="9.00390625" defaultRowHeight="13.5"/>
  <cols>
    <col min="1" max="3" width="5.625" style="1" customWidth="1"/>
    <col min="4" max="7" width="3.625" style="1" customWidth="1"/>
    <col min="8" max="8" width="5.375" style="1" bestFit="1" customWidth="1"/>
    <col min="9" max="9" width="3.625" style="1" customWidth="1"/>
    <col min="10" max="32" width="5.625" style="1" customWidth="1"/>
    <col min="33" max="16384" width="9.00390625" style="1" customWidth="1"/>
  </cols>
  <sheetData>
    <row r="1" ht="13.5"/>
    <row r="2" ht="15" customHeight="1"/>
    <row r="3" ht="15" customHeight="1"/>
    <row r="4" ht="15" customHeight="1"/>
    <row r="5" ht="15" customHeight="1"/>
    <row r="6" ht="15" customHeight="1"/>
    <row r="7" spans="1:4" ht="13.5" customHeight="1">
      <c r="A7" s="1" t="s">
        <v>0</v>
      </c>
      <c r="B7" s="1" t="s">
        <v>1</v>
      </c>
      <c r="D7" s="1" t="s">
        <v>2</v>
      </c>
    </row>
    <row r="8" ht="13.5" customHeight="1">
      <c r="D8" s="1" t="s">
        <v>3</v>
      </c>
    </row>
    <row r="9" ht="13.5" customHeight="1">
      <c r="D9" s="1" t="s">
        <v>4</v>
      </c>
    </row>
    <row r="10" ht="13.5" customHeight="1"/>
    <row r="11" spans="1:4" ht="13.5" customHeight="1">
      <c r="A11" s="1" t="s">
        <v>5</v>
      </c>
      <c r="B11" s="1" t="s">
        <v>6</v>
      </c>
      <c r="D11" s="1" t="s">
        <v>7</v>
      </c>
    </row>
    <row r="12" ht="13.5" customHeight="1"/>
    <row r="13" spans="1:4" ht="13.5" customHeight="1">
      <c r="A13" s="1" t="s">
        <v>8</v>
      </c>
      <c r="B13" s="1" t="s">
        <v>9</v>
      </c>
      <c r="D13" s="1" t="s">
        <v>10</v>
      </c>
    </row>
    <row r="14" ht="13.5" customHeight="1"/>
    <row r="15" spans="1:4" ht="13.5" customHeight="1">
      <c r="A15" s="1" t="s">
        <v>11</v>
      </c>
      <c r="B15" s="1" t="s">
        <v>12</v>
      </c>
      <c r="D15" s="1" t="s">
        <v>13</v>
      </c>
    </row>
    <row r="16" ht="13.5" customHeight="1"/>
    <row r="17" spans="1:4" ht="13.5" customHeight="1">
      <c r="A17" s="1" t="s">
        <v>14</v>
      </c>
      <c r="B17" s="1" t="s">
        <v>15</v>
      </c>
      <c r="D17" s="1" t="s">
        <v>532</v>
      </c>
    </row>
    <row r="18" ht="13.5" customHeight="1">
      <c r="D18" s="1" t="s">
        <v>16</v>
      </c>
    </row>
    <row r="19" ht="13.5" customHeight="1"/>
    <row r="20" spans="1:15" ht="13.5" customHeight="1">
      <c r="A20" s="1" t="s">
        <v>17</v>
      </c>
      <c r="B20" s="1" t="s">
        <v>18</v>
      </c>
      <c r="D20" s="2" t="s">
        <v>19</v>
      </c>
      <c r="E20" s="3" t="s">
        <v>20</v>
      </c>
      <c r="F20" s="4" t="s">
        <v>21</v>
      </c>
      <c r="G20" s="3" t="s">
        <v>22</v>
      </c>
      <c r="H20" s="5" t="s">
        <v>23</v>
      </c>
      <c r="J20" s="1" t="s">
        <v>24</v>
      </c>
      <c r="N20" s="1" t="s">
        <v>25</v>
      </c>
      <c r="O20" s="1" t="s">
        <v>26</v>
      </c>
    </row>
    <row r="21" spans="4:15" ht="13.5" customHeight="1">
      <c r="D21" s="3"/>
      <c r="E21" s="3"/>
      <c r="F21" s="3"/>
      <c r="G21" s="3"/>
      <c r="J21" s="1" t="s">
        <v>27</v>
      </c>
      <c r="N21" s="1" t="s">
        <v>28</v>
      </c>
      <c r="O21" s="1" t="s">
        <v>29</v>
      </c>
    </row>
    <row r="22" spans="4:15" ht="13.5" customHeight="1">
      <c r="D22" s="3"/>
      <c r="E22" s="3"/>
      <c r="F22" s="3"/>
      <c r="G22" s="3"/>
      <c r="J22" s="1" t="s">
        <v>30</v>
      </c>
      <c r="N22" s="1" t="s">
        <v>25</v>
      </c>
      <c r="O22" s="1" t="s">
        <v>31</v>
      </c>
    </row>
    <row r="23" spans="4:15" ht="13.5" customHeight="1">
      <c r="D23" s="2" t="s">
        <v>32</v>
      </c>
      <c r="E23" s="3" t="s">
        <v>20</v>
      </c>
      <c r="F23" s="4" t="s">
        <v>33</v>
      </c>
      <c r="G23" s="3" t="s">
        <v>22</v>
      </c>
      <c r="H23" s="5" t="s">
        <v>34</v>
      </c>
      <c r="J23" s="1" t="s">
        <v>24</v>
      </c>
      <c r="N23" s="1" t="s">
        <v>25</v>
      </c>
      <c r="O23" s="1" t="s">
        <v>26</v>
      </c>
    </row>
    <row r="24" spans="10:15" ht="13.5" customHeight="1">
      <c r="J24" s="1" t="s">
        <v>27</v>
      </c>
      <c r="N24" s="1" t="s">
        <v>28</v>
      </c>
      <c r="O24" s="1" t="s">
        <v>29</v>
      </c>
    </row>
    <row r="25" spans="10:15" ht="13.5" customHeight="1">
      <c r="J25" s="1" t="s">
        <v>30</v>
      </c>
      <c r="N25" s="1" t="s">
        <v>25</v>
      </c>
      <c r="O25" s="1" t="s">
        <v>31</v>
      </c>
    </row>
    <row r="26" ht="13.5" customHeight="1"/>
    <row r="27" spans="1:4" ht="13.5" customHeight="1">
      <c r="A27" s="1" t="s">
        <v>35</v>
      </c>
      <c r="B27" s="1" t="s">
        <v>36</v>
      </c>
      <c r="D27" s="5" t="s">
        <v>37</v>
      </c>
    </row>
    <row r="28" spans="4:5" ht="13.5" customHeight="1">
      <c r="D28" s="1" t="s">
        <v>38</v>
      </c>
      <c r="E28" s="1" t="s">
        <v>39</v>
      </c>
    </row>
    <row r="29" spans="4:5" ht="13.5" customHeight="1">
      <c r="D29" s="1" t="s">
        <v>40</v>
      </c>
      <c r="E29" s="1" t="s">
        <v>41</v>
      </c>
    </row>
    <row r="30" ht="13.5" customHeight="1">
      <c r="E30" s="1" t="s">
        <v>42</v>
      </c>
    </row>
    <row r="31" spans="4:5" ht="13.5" customHeight="1">
      <c r="D31" s="1" t="s">
        <v>43</v>
      </c>
      <c r="E31" s="1" t="s">
        <v>44</v>
      </c>
    </row>
    <row r="32" ht="13.5" customHeight="1">
      <c r="E32" s="1" t="s">
        <v>42</v>
      </c>
    </row>
    <row r="33" ht="13.5" customHeight="1"/>
    <row r="34" spans="1:5" ht="13.5" customHeight="1">
      <c r="A34" s="1" t="s">
        <v>45</v>
      </c>
      <c r="B34" s="1" t="s">
        <v>46</v>
      </c>
      <c r="D34" s="1" t="s">
        <v>38</v>
      </c>
      <c r="E34" s="1" t="s">
        <v>47</v>
      </c>
    </row>
    <row r="35" spans="4:5" ht="13.5" customHeight="1">
      <c r="D35" s="1" t="s">
        <v>40</v>
      </c>
      <c r="E35" s="1" t="s">
        <v>48</v>
      </c>
    </row>
    <row r="36" spans="4:5" ht="13.5" customHeight="1">
      <c r="D36" s="1" t="s">
        <v>43</v>
      </c>
      <c r="E36" s="1" t="s">
        <v>49</v>
      </c>
    </row>
    <row r="37" ht="13.5" customHeight="1">
      <c r="E37" s="1" t="s">
        <v>50</v>
      </c>
    </row>
    <row r="38" spans="4:5" ht="13.5" customHeight="1">
      <c r="D38" s="1" t="s">
        <v>51</v>
      </c>
      <c r="E38" s="1" t="s">
        <v>52</v>
      </c>
    </row>
    <row r="39" ht="13.5" customHeight="1">
      <c r="E39" s="1" t="s">
        <v>53</v>
      </c>
    </row>
    <row r="40" ht="13.5" customHeight="1">
      <c r="E40" s="1" t="s">
        <v>54</v>
      </c>
    </row>
    <row r="41" ht="13.5" customHeight="1"/>
    <row r="42" spans="1:5" ht="13.5" customHeight="1">
      <c r="A42" s="1" t="s">
        <v>55</v>
      </c>
      <c r="B42" s="1" t="s">
        <v>56</v>
      </c>
      <c r="D42" s="1" t="s">
        <v>38</v>
      </c>
      <c r="E42" s="1" t="s">
        <v>57</v>
      </c>
    </row>
    <row r="43" ht="13.5" customHeight="1">
      <c r="E43" s="1" t="s">
        <v>58</v>
      </c>
    </row>
    <row r="44" ht="13.5" customHeight="1">
      <c r="E44" s="1" t="s">
        <v>59</v>
      </c>
    </row>
    <row r="45" spans="4:5" ht="13.5" customHeight="1">
      <c r="D45" s="1" t="s">
        <v>40</v>
      </c>
      <c r="E45" s="1" t="s">
        <v>60</v>
      </c>
    </row>
    <row r="46" ht="13.5" customHeight="1">
      <c r="E46" s="1" t="s">
        <v>61</v>
      </c>
    </row>
    <row r="47" ht="13.5" customHeight="1">
      <c r="E47" s="1" t="s">
        <v>62</v>
      </c>
    </row>
    <row r="48" ht="13.5" customHeight="1">
      <c r="D48" s="5" t="s">
        <v>63</v>
      </c>
    </row>
    <row r="49" ht="13.5" customHeight="1"/>
    <row r="50" spans="1:4" ht="13.5" customHeight="1">
      <c r="A50" s="1" t="s">
        <v>64</v>
      </c>
      <c r="B50" s="1" t="s">
        <v>65</v>
      </c>
      <c r="D50" s="1" t="s">
        <v>66</v>
      </c>
    </row>
    <row r="51" ht="13.5" customHeight="1">
      <c r="D51" s="1" t="s">
        <v>67</v>
      </c>
    </row>
    <row r="52" spans="4:5" ht="13.5" customHeight="1">
      <c r="D52" s="6" t="s">
        <v>68</v>
      </c>
      <c r="E52" s="1" t="s">
        <v>69</v>
      </c>
    </row>
    <row r="53" ht="13.5" customHeight="1">
      <c r="E53" s="1" t="s">
        <v>70</v>
      </c>
    </row>
    <row r="54" spans="4:5" ht="13.5" customHeight="1">
      <c r="D54" s="6" t="s">
        <v>71</v>
      </c>
      <c r="E54" s="1" t="s">
        <v>72</v>
      </c>
    </row>
    <row r="55" ht="13.5" customHeight="1">
      <c r="E55" s="1" t="s">
        <v>73</v>
      </c>
    </row>
    <row r="56" ht="13.5" customHeight="1"/>
    <row r="57" spans="4:5" ht="13.5" customHeight="1">
      <c r="D57" s="6" t="s">
        <v>74</v>
      </c>
      <c r="E57" s="1" t="s">
        <v>75</v>
      </c>
    </row>
    <row r="58" spans="5:6" ht="13.5" customHeight="1">
      <c r="E58" s="1" t="s">
        <v>76</v>
      </c>
      <c r="F58" s="1" t="s">
        <v>77</v>
      </c>
    </row>
    <row r="59" spans="5:6" ht="13.5" customHeight="1">
      <c r="E59" s="1" t="s">
        <v>78</v>
      </c>
      <c r="F59" s="1" t="s">
        <v>79</v>
      </c>
    </row>
    <row r="60" spans="5:6" ht="13.5" customHeight="1">
      <c r="E60" s="1" t="s">
        <v>80</v>
      </c>
      <c r="F60" s="1" t="s">
        <v>81</v>
      </c>
    </row>
    <row r="61" spans="5:6" ht="13.5" customHeight="1">
      <c r="E61" s="1" t="s">
        <v>82</v>
      </c>
      <c r="F61" s="1" t="s">
        <v>83</v>
      </c>
    </row>
    <row r="62" spans="5:6" ht="13.5" customHeight="1">
      <c r="E62" s="1" t="s">
        <v>84</v>
      </c>
      <c r="F62" s="1" t="s">
        <v>85</v>
      </c>
    </row>
    <row r="63" spans="4:5" ht="13.5" customHeight="1">
      <c r="D63" s="6" t="s">
        <v>86</v>
      </c>
      <c r="E63" s="1" t="s">
        <v>87</v>
      </c>
    </row>
    <row r="64" ht="13.5" customHeight="1">
      <c r="E64" s="1" t="s">
        <v>88</v>
      </c>
    </row>
    <row r="65" spans="4:5" ht="13.5" customHeight="1">
      <c r="D65" s="6" t="s">
        <v>89</v>
      </c>
      <c r="E65" s="1" t="s">
        <v>90</v>
      </c>
    </row>
    <row r="66" spans="5:6" ht="13.5" customHeight="1">
      <c r="E66" s="1" t="s">
        <v>76</v>
      </c>
      <c r="F66" s="1" t="s">
        <v>91</v>
      </c>
    </row>
    <row r="67" spans="5:6" ht="13.5" customHeight="1">
      <c r="E67" s="1" t="s">
        <v>78</v>
      </c>
      <c r="F67" s="1" t="s">
        <v>92</v>
      </c>
    </row>
    <row r="68" spans="5:6" ht="13.5" customHeight="1">
      <c r="E68" s="1" t="s">
        <v>80</v>
      </c>
      <c r="F68" s="1" t="s">
        <v>93</v>
      </c>
    </row>
    <row r="69" ht="13.5" customHeight="1">
      <c r="F69" s="1" t="s">
        <v>94</v>
      </c>
    </row>
    <row r="70" spans="4:5" ht="13.5" customHeight="1">
      <c r="D70" s="6" t="s">
        <v>95</v>
      </c>
      <c r="E70" s="1" t="s">
        <v>96</v>
      </c>
    </row>
    <row r="71" ht="13.5" customHeight="1">
      <c r="E71" s="1" t="s">
        <v>97</v>
      </c>
    </row>
    <row r="72" spans="4:5" ht="13.5" customHeight="1">
      <c r="D72" s="6" t="s">
        <v>98</v>
      </c>
      <c r="E72" s="1" t="s">
        <v>99</v>
      </c>
    </row>
    <row r="73" ht="13.5" customHeight="1"/>
    <row r="74" spans="1:4" ht="13.5" customHeight="1">
      <c r="A74" s="1" t="s">
        <v>100</v>
      </c>
      <c r="B74" s="1" t="s">
        <v>101</v>
      </c>
      <c r="D74" s="1" t="s">
        <v>102</v>
      </c>
    </row>
    <row r="75" ht="13.5" customHeight="1"/>
    <row r="76" spans="1:4" ht="13.5" customHeight="1">
      <c r="A76" s="1" t="s">
        <v>103</v>
      </c>
      <c r="B76" s="1" t="s">
        <v>104</v>
      </c>
      <c r="D76" s="1" t="s">
        <v>105</v>
      </c>
    </row>
    <row r="77" ht="13.5" customHeight="1"/>
    <row r="78" spans="1:4" ht="13.5" customHeight="1">
      <c r="A78" s="1" t="s">
        <v>106</v>
      </c>
      <c r="B78" s="1" t="s">
        <v>107</v>
      </c>
      <c r="D78" s="1" t="s">
        <v>108</v>
      </c>
    </row>
    <row r="79" ht="13.5" customHeight="1"/>
    <row r="80" spans="1:11" ht="13.5" customHeight="1">
      <c r="A80" s="1" t="s">
        <v>109</v>
      </c>
      <c r="B80" s="1" t="s">
        <v>110</v>
      </c>
      <c r="D80" s="1" t="s">
        <v>111</v>
      </c>
      <c r="G80" s="1" t="s">
        <v>112</v>
      </c>
      <c r="J80" s="1" t="s">
        <v>113</v>
      </c>
      <c r="K80" s="1" t="s">
        <v>114</v>
      </c>
    </row>
    <row r="81" spans="7:11" ht="13.5" customHeight="1">
      <c r="G81" s="1" t="s">
        <v>115</v>
      </c>
      <c r="J81" s="1" t="s">
        <v>113</v>
      </c>
      <c r="K81" s="1" t="s">
        <v>116</v>
      </c>
    </row>
    <row r="82" spans="7:11" ht="13.5" customHeight="1">
      <c r="G82" s="1" t="s">
        <v>117</v>
      </c>
      <c r="J82" s="1" t="s">
        <v>113</v>
      </c>
      <c r="K82" s="1" t="s">
        <v>116</v>
      </c>
    </row>
    <row r="83" spans="7:11" ht="13.5" customHeight="1">
      <c r="G83" s="1" t="s">
        <v>118</v>
      </c>
      <c r="J83" s="1" t="s">
        <v>113</v>
      </c>
      <c r="K83" s="1" t="s">
        <v>116</v>
      </c>
    </row>
    <row r="84" spans="7:11" ht="13.5" customHeight="1">
      <c r="G84" s="1" t="s">
        <v>119</v>
      </c>
      <c r="J84" s="1" t="s">
        <v>113</v>
      </c>
      <c r="K84" s="1" t="s">
        <v>120</v>
      </c>
    </row>
    <row r="85" spans="4:7" ht="13.5" customHeight="1">
      <c r="D85" s="1" t="s">
        <v>121</v>
      </c>
      <c r="G85" s="1" t="s">
        <v>122</v>
      </c>
    </row>
    <row r="86" ht="13.5" customHeight="1">
      <c r="G86" s="1" t="s">
        <v>123</v>
      </c>
    </row>
    <row r="87" ht="13.5" customHeight="1"/>
    <row r="88" spans="1:12" ht="13.5" customHeight="1">
      <c r="A88" s="1" t="s">
        <v>124</v>
      </c>
      <c r="B88" s="1" t="s">
        <v>125</v>
      </c>
      <c r="D88" s="1" t="s">
        <v>126</v>
      </c>
      <c r="I88" s="1" t="s">
        <v>127</v>
      </c>
      <c r="L88" s="1" t="s">
        <v>128</v>
      </c>
    </row>
    <row r="89" spans="4:12" ht="13.5" customHeight="1">
      <c r="D89" s="1" t="s">
        <v>129</v>
      </c>
      <c r="I89" s="1" t="s">
        <v>130</v>
      </c>
      <c r="L89" s="1" t="s">
        <v>131</v>
      </c>
    </row>
    <row r="90" spans="4:12" ht="13.5" customHeight="1">
      <c r="D90" s="1" t="s">
        <v>129</v>
      </c>
      <c r="I90" s="1" t="s">
        <v>132</v>
      </c>
      <c r="L90" s="1" t="s">
        <v>133</v>
      </c>
    </row>
    <row r="91" spans="4:12" ht="13.5" customHeight="1">
      <c r="D91" s="1" t="s">
        <v>134</v>
      </c>
      <c r="I91" s="1" t="s">
        <v>135</v>
      </c>
      <c r="L91" s="1" t="s">
        <v>136</v>
      </c>
    </row>
    <row r="92" spans="4:9" ht="13.5" customHeight="1">
      <c r="D92" s="1" t="s">
        <v>125</v>
      </c>
      <c r="I92" s="1" t="s">
        <v>137</v>
      </c>
    </row>
    <row r="93" ht="13.5" customHeight="1">
      <c r="I93" s="1" t="s">
        <v>138</v>
      </c>
    </row>
    <row r="94" spans="4:12" ht="13.5" customHeight="1">
      <c r="D94" s="1" t="s">
        <v>139</v>
      </c>
      <c r="I94" s="7" t="s">
        <v>140</v>
      </c>
      <c r="L94" s="7" t="s">
        <v>141</v>
      </c>
    </row>
    <row r="95" spans="4:12" ht="13.5" customHeight="1">
      <c r="D95" s="1" t="s">
        <v>142</v>
      </c>
      <c r="I95" s="1" t="s">
        <v>143</v>
      </c>
      <c r="L95" s="1" t="s">
        <v>144</v>
      </c>
    </row>
    <row r="96" spans="4:12" ht="13.5" customHeight="1">
      <c r="D96" s="1" t="s">
        <v>145</v>
      </c>
      <c r="I96" s="1" t="s">
        <v>146</v>
      </c>
      <c r="L96" s="1" t="s">
        <v>147</v>
      </c>
    </row>
    <row r="97" spans="4:9" ht="13.5" customHeight="1">
      <c r="D97" s="1" t="s">
        <v>148</v>
      </c>
      <c r="I97" s="1" t="s">
        <v>149</v>
      </c>
    </row>
    <row r="98" ht="13.5" customHeight="1">
      <c r="I98" s="1" t="s">
        <v>150</v>
      </c>
    </row>
    <row r="99" ht="13.5" customHeight="1"/>
    <row r="100" spans="1:5" ht="13.5" customHeight="1">
      <c r="A100" s="1" t="s">
        <v>151</v>
      </c>
      <c r="B100" s="1" t="s">
        <v>152</v>
      </c>
      <c r="D100" s="1" t="s">
        <v>38</v>
      </c>
      <c r="E100" s="1" t="s">
        <v>153</v>
      </c>
    </row>
    <row r="101" ht="13.5" customHeight="1">
      <c r="E101" s="1" t="s">
        <v>154</v>
      </c>
    </row>
    <row r="102" spans="4:5" ht="13.5" customHeight="1">
      <c r="D102" s="1" t="s">
        <v>40</v>
      </c>
      <c r="E102" s="7" t="s">
        <v>155</v>
      </c>
    </row>
    <row r="103" ht="13.5" customHeight="1">
      <c r="E103" s="5" t="s">
        <v>156</v>
      </c>
    </row>
    <row r="104" ht="13.5" customHeight="1">
      <c r="E104" s="5" t="s">
        <v>157</v>
      </c>
    </row>
    <row r="105" spans="4:5" ht="13.5" customHeight="1">
      <c r="D105" s="1" t="s">
        <v>43</v>
      </c>
      <c r="E105" s="1" t="s">
        <v>158</v>
      </c>
    </row>
    <row r="106" ht="13.5" customHeight="1"/>
    <row r="107" spans="3:12" ht="13.5" customHeight="1">
      <c r="C107" s="1" t="s">
        <v>159</v>
      </c>
      <c r="L107" s="1" t="s">
        <v>160</v>
      </c>
    </row>
    <row r="108" spans="3:13" ht="13.5" customHeight="1">
      <c r="C108" s="8" t="s">
        <v>161</v>
      </c>
      <c r="D108" s="1" t="s">
        <v>162</v>
      </c>
      <c r="L108" s="8" t="s">
        <v>161</v>
      </c>
      <c r="M108" s="1" t="s">
        <v>163</v>
      </c>
    </row>
    <row r="109" spans="3:13" ht="13.5" customHeight="1">
      <c r="C109" s="8" t="s">
        <v>164</v>
      </c>
      <c r="D109" s="9" t="s">
        <v>165</v>
      </c>
      <c r="L109" s="8" t="s">
        <v>164</v>
      </c>
      <c r="M109" s="1" t="s">
        <v>166</v>
      </c>
    </row>
  </sheetData>
  <sheetProtection/>
  <printOptions/>
  <pageMargins left="0.7874015748031497" right="0.3937007874015748" top="0.7874015748031497" bottom="0.7874015748031497" header="0.5118110236220472" footer="0.5118110236220472"/>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Q49"/>
  <sheetViews>
    <sheetView showGridLines="0" view="pageBreakPreview" zoomScale="85" zoomScaleNormal="75" zoomScaleSheetLayoutView="85" zoomScalePageLayoutView="0" workbookViewId="0" topLeftCell="A1">
      <selection activeCell="B4" sqref="B4:F5"/>
    </sheetView>
  </sheetViews>
  <sheetFormatPr defaultColWidth="9.00390625" defaultRowHeight="13.5"/>
  <cols>
    <col min="1" max="1" width="2.75390625" style="10" customWidth="1"/>
    <col min="2" max="38" width="2.50390625" style="12" customWidth="1"/>
    <col min="39" max="39" width="1.25" style="12" customWidth="1"/>
    <col min="40" max="42" width="2.50390625" style="12" customWidth="1"/>
    <col min="43" max="76" width="2.125" style="12" customWidth="1"/>
    <col min="77" max="146" width="3.00390625" style="12" customWidth="1"/>
    <col min="147" max="16384" width="9.00390625" style="12" customWidth="1"/>
  </cols>
  <sheetData>
    <row r="1" spans="2:18" ht="17.25">
      <c r="B1" s="11" t="s">
        <v>167</v>
      </c>
      <c r="H1" s="234">
        <v>42357</v>
      </c>
      <c r="I1" s="234"/>
      <c r="J1" s="234"/>
      <c r="K1" s="234"/>
      <c r="L1" s="234"/>
      <c r="M1" s="235" t="str">
        <f>TEXT(H1,"aaa")</f>
        <v>土</v>
      </c>
      <c r="N1" s="235"/>
      <c r="O1" s="235"/>
      <c r="R1" s="11" t="s">
        <v>168</v>
      </c>
    </row>
    <row r="3" spans="2:25" ht="18" thickBot="1">
      <c r="B3" s="226" t="s">
        <v>169</v>
      </c>
      <c r="C3" s="226"/>
      <c r="D3" s="226"/>
      <c r="E3" s="226"/>
      <c r="F3" s="226"/>
      <c r="G3" s="226"/>
      <c r="H3" s="226"/>
      <c r="I3" s="226"/>
      <c r="J3" s="228" t="s">
        <v>170</v>
      </c>
      <c r="K3" s="228"/>
      <c r="L3" s="228"/>
      <c r="M3" s="228"/>
      <c r="N3" s="228"/>
      <c r="O3" s="228"/>
      <c r="P3" s="228"/>
      <c r="Q3" s="228"/>
      <c r="R3" s="228"/>
      <c r="S3" s="227" t="s">
        <v>171</v>
      </c>
      <c r="T3" s="227"/>
      <c r="U3" s="227"/>
      <c r="V3" s="227"/>
      <c r="W3" s="227"/>
      <c r="X3" s="227"/>
      <c r="Y3" s="227"/>
    </row>
    <row r="4" spans="2:38" ht="18.75" customHeight="1" thickBot="1">
      <c r="B4" s="219" t="s">
        <v>172</v>
      </c>
      <c r="C4" s="219"/>
      <c r="D4" s="219"/>
      <c r="E4" s="219"/>
      <c r="F4" s="219"/>
      <c r="G4" s="220" t="str">
        <f>B6</f>
        <v>神栖市</v>
      </c>
      <c r="H4" s="220"/>
      <c r="I4" s="220"/>
      <c r="J4" s="220"/>
      <c r="K4" s="220"/>
      <c r="L4" s="220" t="str">
        <f>B8</f>
        <v>鹿嶋市</v>
      </c>
      <c r="M4" s="220"/>
      <c r="N4" s="220"/>
      <c r="O4" s="220"/>
      <c r="P4" s="220"/>
      <c r="Q4" s="220" t="str">
        <f>B10</f>
        <v>取手市</v>
      </c>
      <c r="R4" s="220"/>
      <c r="S4" s="220"/>
      <c r="T4" s="220"/>
      <c r="U4" s="220"/>
      <c r="V4" s="221" t="str">
        <f>B12</f>
        <v>福島県いわき市</v>
      </c>
      <c r="W4" s="221"/>
      <c r="X4" s="221"/>
      <c r="Y4" s="221"/>
      <c r="Z4" s="221"/>
      <c r="AA4" s="224" t="s">
        <v>173</v>
      </c>
      <c r="AB4" s="224"/>
      <c r="AC4" s="224"/>
      <c r="AD4" s="224"/>
      <c r="AE4" s="222" t="s">
        <v>174</v>
      </c>
      <c r="AF4" s="222"/>
      <c r="AG4" s="222"/>
      <c r="AH4" s="222"/>
      <c r="AI4" s="223" t="s">
        <v>175</v>
      </c>
      <c r="AJ4" s="223"/>
      <c r="AK4" s="223"/>
      <c r="AL4" s="223"/>
    </row>
    <row r="5" spans="2:38" ht="18.75" customHeight="1" thickBot="1">
      <c r="B5" s="219"/>
      <c r="C5" s="219"/>
      <c r="D5" s="219"/>
      <c r="E5" s="219"/>
      <c r="F5" s="219"/>
      <c r="G5" s="217" t="str">
        <f>B7</f>
        <v>FC波崎</v>
      </c>
      <c r="H5" s="217"/>
      <c r="I5" s="217"/>
      <c r="J5" s="217"/>
      <c r="K5" s="217"/>
      <c r="L5" s="217" t="str">
        <f>B9</f>
        <v>平井SSS</v>
      </c>
      <c r="M5" s="217"/>
      <c r="N5" s="217"/>
      <c r="O5" s="217"/>
      <c r="P5" s="217"/>
      <c r="Q5" s="217" t="str">
        <f>B11</f>
        <v>とりで倶楽部</v>
      </c>
      <c r="R5" s="217"/>
      <c r="S5" s="217"/>
      <c r="T5" s="217"/>
      <c r="U5" s="217"/>
      <c r="V5" s="218" t="str">
        <f>B13</f>
        <v>勿来SCSﾌﾞﾙｰ</v>
      </c>
      <c r="W5" s="218"/>
      <c r="X5" s="218"/>
      <c r="Y5" s="218"/>
      <c r="Z5" s="218"/>
      <c r="AA5" s="224"/>
      <c r="AB5" s="224"/>
      <c r="AC5" s="224"/>
      <c r="AD5" s="224"/>
      <c r="AE5" s="222"/>
      <c r="AF5" s="222"/>
      <c r="AG5" s="222"/>
      <c r="AH5" s="222"/>
      <c r="AI5" s="223"/>
      <c r="AJ5" s="223"/>
      <c r="AK5" s="223"/>
      <c r="AL5" s="223"/>
    </row>
    <row r="6" spans="2:39" ht="18.75" customHeight="1">
      <c r="B6" s="208" t="s">
        <v>176</v>
      </c>
      <c r="C6" s="208"/>
      <c r="D6" s="208"/>
      <c r="E6" s="208"/>
      <c r="F6" s="208"/>
      <c r="G6" s="209"/>
      <c r="H6" s="209"/>
      <c r="I6" s="209"/>
      <c r="J6" s="209"/>
      <c r="K6" s="209"/>
      <c r="L6" s="210"/>
      <c r="M6" s="210"/>
      <c r="N6" s="211" t="s">
        <v>177</v>
      </c>
      <c r="O6" s="212"/>
      <c r="P6" s="212"/>
      <c r="Q6" s="210"/>
      <c r="R6" s="210"/>
      <c r="S6" s="211" t="s">
        <v>177</v>
      </c>
      <c r="T6" s="212"/>
      <c r="U6" s="212"/>
      <c r="V6" s="210"/>
      <c r="W6" s="210"/>
      <c r="X6" s="211" t="s">
        <v>177</v>
      </c>
      <c r="Y6" s="213"/>
      <c r="Z6" s="213"/>
      <c r="AA6" s="214">
        <f>IF(L6="","",SUM(L6,Q6,V6)-SUM(O6,T6,Y6))</f>
      </c>
      <c r="AB6" s="214"/>
      <c r="AC6" s="214"/>
      <c r="AD6" s="214"/>
      <c r="AE6" s="215">
        <f>IF(L6="","",IF(L6="",0,IF(L6&gt;O6,3,IF(L6=O6,1,IF(L6&lt;O6,0))))+IF(Q6="",0,IF(Q6&gt;T6,3,IF(Q6=T6,1,IF(Q6&lt;T6,0))))+IF(V6="",0,IF(V6&gt;Y6,3,IF(V6=Y6,1,IF(V6&lt;Y6,0)))))</f>
      </c>
      <c r="AF6" s="215"/>
      <c r="AG6" s="215"/>
      <c r="AH6" s="215"/>
      <c r="AI6" s="216"/>
      <c r="AJ6" s="216"/>
      <c r="AK6" s="216"/>
      <c r="AL6" s="216"/>
      <c r="AM6" s="233"/>
    </row>
    <row r="7" spans="1:39" ht="18.75" customHeight="1">
      <c r="A7" s="13"/>
      <c r="B7" s="199" t="s">
        <v>178</v>
      </c>
      <c r="C7" s="199"/>
      <c r="D7" s="199"/>
      <c r="E7" s="199"/>
      <c r="F7" s="199"/>
      <c r="G7" s="209"/>
      <c r="H7" s="209"/>
      <c r="I7" s="209"/>
      <c r="J7" s="209"/>
      <c r="K7" s="209"/>
      <c r="L7" s="210"/>
      <c r="M7" s="210"/>
      <c r="N7" s="211"/>
      <c r="O7" s="212"/>
      <c r="P7" s="212"/>
      <c r="Q7" s="210"/>
      <c r="R7" s="210"/>
      <c r="S7" s="211"/>
      <c r="T7" s="212"/>
      <c r="U7" s="212"/>
      <c r="V7" s="210"/>
      <c r="W7" s="210"/>
      <c r="X7" s="211"/>
      <c r="Y7" s="213"/>
      <c r="Z7" s="213"/>
      <c r="AA7" s="214"/>
      <c r="AB7" s="214"/>
      <c r="AC7" s="214"/>
      <c r="AD7" s="214"/>
      <c r="AE7" s="215"/>
      <c r="AF7" s="215"/>
      <c r="AG7" s="215"/>
      <c r="AH7" s="215"/>
      <c r="AI7" s="216"/>
      <c r="AJ7" s="216"/>
      <c r="AK7" s="216"/>
      <c r="AL7" s="216"/>
      <c r="AM7" s="233"/>
    </row>
    <row r="8" spans="1:39" ht="18.75" customHeight="1">
      <c r="A8" s="13"/>
      <c r="B8" s="200" t="s">
        <v>179</v>
      </c>
      <c r="C8" s="200"/>
      <c r="D8" s="200"/>
      <c r="E8" s="200"/>
      <c r="F8" s="200"/>
      <c r="G8" s="207">
        <f>IF(O6="","",O6)</f>
      </c>
      <c r="H8" s="207"/>
      <c r="I8" s="202" t="s">
        <v>177</v>
      </c>
      <c r="J8" s="203">
        <f>IF(L6="","",L6)</f>
      </c>
      <c r="K8" s="203"/>
      <c r="L8" s="204"/>
      <c r="M8" s="204"/>
      <c r="N8" s="204"/>
      <c r="O8" s="204"/>
      <c r="P8" s="204"/>
      <c r="Q8" s="201"/>
      <c r="R8" s="201"/>
      <c r="S8" s="202" t="s">
        <v>177</v>
      </c>
      <c r="T8" s="205"/>
      <c r="U8" s="205"/>
      <c r="V8" s="201"/>
      <c r="W8" s="201"/>
      <c r="X8" s="202" t="s">
        <v>177</v>
      </c>
      <c r="Y8" s="189"/>
      <c r="Z8" s="189"/>
      <c r="AA8" s="197">
        <f>IF(G8="","",SUM(G8,Q8,V8)-SUM(J8,T8,Y8))</f>
      </c>
      <c r="AB8" s="197"/>
      <c r="AC8" s="197"/>
      <c r="AD8" s="197"/>
      <c r="AE8" s="198">
        <f>IF(G8="","",IF(G8="",0,IF(G8&gt;J8,3,IF(G8=J8,1,IF(G8&lt;J8,0))))+IF(Q8="",0,IF(Q8&gt;T8,3,IF(Q8=T8,1,IF(Q8&lt;T8,0))))+IF(V8="",0,IF(V8&gt;Y8,3,IF(V8=Y8,1,IF(V8&lt;Y8,0)))))</f>
      </c>
      <c r="AF8" s="198"/>
      <c r="AG8" s="198"/>
      <c r="AH8" s="198"/>
      <c r="AI8" s="206"/>
      <c r="AJ8" s="206"/>
      <c r="AK8" s="206"/>
      <c r="AL8" s="206"/>
      <c r="AM8" s="233"/>
    </row>
    <row r="9" spans="1:39" ht="18.75" customHeight="1">
      <c r="A9" s="13"/>
      <c r="B9" s="199" t="s">
        <v>180</v>
      </c>
      <c r="C9" s="199" t="s">
        <v>181</v>
      </c>
      <c r="D9" s="199" t="s">
        <v>181</v>
      </c>
      <c r="E9" s="199" t="s">
        <v>181</v>
      </c>
      <c r="F9" s="199" t="s">
        <v>181</v>
      </c>
      <c r="G9" s="207"/>
      <c r="H9" s="207"/>
      <c r="I9" s="202"/>
      <c r="J9" s="202"/>
      <c r="K9" s="203"/>
      <c r="L9" s="204"/>
      <c r="M9" s="204"/>
      <c r="N9" s="204"/>
      <c r="O9" s="204"/>
      <c r="P9" s="204"/>
      <c r="Q9" s="201"/>
      <c r="R9" s="201"/>
      <c r="S9" s="202"/>
      <c r="T9" s="205"/>
      <c r="U9" s="205"/>
      <c r="V9" s="201"/>
      <c r="W9" s="201"/>
      <c r="X9" s="202"/>
      <c r="Y9" s="189"/>
      <c r="Z9" s="189"/>
      <c r="AA9" s="197"/>
      <c r="AB9" s="197"/>
      <c r="AC9" s="197"/>
      <c r="AD9" s="197"/>
      <c r="AE9" s="198"/>
      <c r="AF9" s="198"/>
      <c r="AG9" s="198"/>
      <c r="AH9" s="198"/>
      <c r="AI9" s="206"/>
      <c r="AJ9" s="206"/>
      <c r="AK9" s="206"/>
      <c r="AL9" s="206"/>
      <c r="AM9" s="233"/>
    </row>
    <row r="10" spans="1:39" ht="18.75" customHeight="1">
      <c r="A10" s="13"/>
      <c r="B10" s="200" t="s">
        <v>182</v>
      </c>
      <c r="C10" s="200"/>
      <c r="D10" s="200"/>
      <c r="E10" s="200"/>
      <c r="F10" s="200"/>
      <c r="G10" s="207">
        <f>IF(T6="","",T6)</f>
      </c>
      <c r="H10" s="207"/>
      <c r="I10" s="202" t="s">
        <v>177</v>
      </c>
      <c r="J10" s="203">
        <f>IF(Q6="","",Q6)</f>
      </c>
      <c r="K10" s="203"/>
      <c r="L10" s="207">
        <f>IF(T8="","",T8)</f>
      </c>
      <c r="M10" s="207"/>
      <c r="N10" s="202" t="s">
        <v>177</v>
      </c>
      <c r="O10" s="203">
        <f>IF(Q8="","",Q8)</f>
      </c>
      <c r="P10" s="203"/>
      <c r="Q10" s="204"/>
      <c r="R10" s="204"/>
      <c r="S10" s="204"/>
      <c r="T10" s="204"/>
      <c r="U10" s="204"/>
      <c r="V10" s="201"/>
      <c r="W10" s="201"/>
      <c r="X10" s="202" t="s">
        <v>177</v>
      </c>
      <c r="Y10" s="189"/>
      <c r="Z10" s="189"/>
      <c r="AA10" s="197">
        <f>IF(G10="","",SUM(G10,L10,V10)-SUM(J10,O10,Y10))</f>
      </c>
      <c r="AB10" s="197"/>
      <c r="AC10" s="197"/>
      <c r="AD10" s="197"/>
      <c r="AE10" s="198">
        <f>IF(G10="","",IF(G10="",0,IF(G10&gt;J10,3,IF(G10=J10,1,IF(G10&lt;J10,0))))+IF(L10="",0,IF(L10&gt;O10,3,IF(L10=O10,1,IF(L10&lt;O10,0))))+IF(V10="",0,IF(V10&gt;Y10,3,IF(V10=Y10,1,IF(V10&lt;Y10,0)))))</f>
      </c>
      <c r="AF10" s="198"/>
      <c r="AG10" s="198"/>
      <c r="AH10" s="198"/>
      <c r="AI10" s="206"/>
      <c r="AJ10" s="206"/>
      <c r="AK10" s="206"/>
      <c r="AL10" s="206"/>
      <c r="AM10" s="233"/>
    </row>
    <row r="11" spans="1:39" ht="18.75" customHeight="1">
      <c r="A11" s="13"/>
      <c r="B11" s="199" t="s">
        <v>183</v>
      </c>
      <c r="C11" s="199" t="s">
        <v>184</v>
      </c>
      <c r="D11" s="199" t="s">
        <v>184</v>
      </c>
      <c r="E11" s="199" t="s">
        <v>184</v>
      </c>
      <c r="F11" s="199" t="s">
        <v>184</v>
      </c>
      <c r="G11" s="207"/>
      <c r="H11" s="207"/>
      <c r="I11" s="202"/>
      <c r="J11" s="202"/>
      <c r="K11" s="203"/>
      <c r="L11" s="207"/>
      <c r="M11" s="207"/>
      <c r="N11" s="202"/>
      <c r="O11" s="202"/>
      <c r="P11" s="203"/>
      <c r="Q11" s="204"/>
      <c r="R11" s="204"/>
      <c r="S11" s="204"/>
      <c r="T11" s="204"/>
      <c r="U11" s="204"/>
      <c r="V11" s="201"/>
      <c r="W11" s="201"/>
      <c r="X11" s="202"/>
      <c r="Y11" s="189"/>
      <c r="Z11" s="189"/>
      <c r="AA11" s="197"/>
      <c r="AB11" s="197"/>
      <c r="AC11" s="197"/>
      <c r="AD11" s="197"/>
      <c r="AE11" s="198"/>
      <c r="AF11" s="198"/>
      <c r="AG11" s="198"/>
      <c r="AH11" s="198"/>
      <c r="AI11" s="206"/>
      <c r="AJ11" s="206"/>
      <c r="AK11" s="206"/>
      <c r="AL11" s="206"/>
      <c r="AM11" s="233"/>
    </row>
    <row r="12" spans="1:39" ht="18.75" customHeight="1" thickBot="1">
      <c r="A12" s="13"/>
      <c r="B12" s="200" t="s">
        <v>185</v>
      </c>
      <c r="C12" s="200"/>
      <c r="D12" s="200"/>
      <c r="E12" s="200"/>
      <c r="F12" s="200"/>
      <c r="G12" s="196">
        <f>IF(Y6="","",Y6)</f>
      </c>
      <c r="H12" s="196"/>
      <c r="I12" s="194" t="s">
        <v>177</v>
      </c>
      <c r="J12" s="195">
        <f>IF(V6="","",V6)</f>
      </c>
      <c r="K12" s="195"/>
      <c r="L12" s="196">
        <f>IF(Y8="","",Y8)</f>
      </c>
      <c r="M12" s="196"/>
      <c r="N12" s="194" t="s">
        <v>177</v>
      </c>
      <c r="O12" s="195">
        <f>IF(V8="","",V8)</f>
      </c>
      <c r="P12" s="195"/>
      <c r="Q12" s="196">
        <f>IF(Y10="","",Y10)</f>
      </c>
      <c r="R12" s="196"/>
      <c r="S12" s="194" t="s">
        <v>177</v>
      </c>
      <c r="T12" s="195">
        <f>IF(V10="","",V10)</f>
      </c>
      <c r="U12" s="195"/>
      <c r="V12" s="188"/>
      <c r="W12" s="188"/>
      <c r="X12" s="188"/>
      <c r="Y12" s="188"/>
      <c r="Z12" s="188"/>
      <c r="AA12" s="190">
        <f>IF(G12="","",SUM(G12,L12,Q12)-SUM(J12,O12,T12))</f>
      </c>
      <c r="AB12" s="190"/>
      <c r="AC12" s="190"/>
      <c r="AD12" s="190"/>
      <c r="AE12" s="191">
        <f>IF(G12="","",IF(G12="",0,IF(G12&gt;J12,3,IF(G12=J12,1,IF(G12&lt;J12,0))))+IF(L12="",0,IF(L12&gt;O12,3,IF(L12=O12,1,IF(L12&lt;O12,0))))+IF(Q12="",0,IF(Q12&gt;T12,3,IF(Q12=T12,1,IF(Q12&lt;T12,0)))))</f>
      </c>
      <c r="AF12" s="191"/>
      <c r="AG12" s="191"/>
      <c r="AH12" s="191"/>
      <c r="AI12" s="192"/>
      <c r="AJ12" s="192"/>
      <c r="AK12" s="192"/>
      <c r="AL12" s="192"/>
      <c r="AM12" s="233"/>
    </row>
    <row r="13" spans="1:39" ht="18.75" customHeight="1" thickBot="1">
      <c r="A13" s="13"/>
      <c r="B13" s="225" t="s">
        <v>186</v>
      </c>
      <c r="C13" s="225" t="s">
        <v>187</v>
      </c>
      <c r="D13" s="225" t="s">
        <v>187</v>
      </c>
      <c r="E13" s="225" t="s">
        <v>187</v>
      </c>
      <c r="F13" s="225" t="s">
        <v>187</v>
      </c>
      <c r="G13" s="196"/>
      <c r="H13" s="196"/>
      <c r="I13" s="194"/>
      <c r="J13" s="194"/>
      <c r="K13" s="195"/>
      <c r="L13" s="196"/>
      <c r="M13" s="196"/>
      <c r="N13" s="194"/>
      <c r="O13" s="194"/>
      <c r="P13" s="195"/>
      <c r="Q13" s="196"/>
      <c r="R13" s="196"/>
      <c r="S13" s="194"/>
      <c r="T13" s="194"/>
      <c r="U13" s="195"/>
      <c r="V13" s="188"/>
      <c r="W13" s="188"/>
      <c r="X13" s="188"/>
      <c r="Y13" s="188"/>
      <c r="Z13" s="188"/>
      <c r="AA13" s="190"/>
      <c r="AB13" s="190"/>
      <c r="AC13" s="190"/>
      <c r="AD13" s="190"/>
      <c r="AE13" s="191"/>
      <c r="AF13" s="191"/>
      <c r="AG13" s="191"/>
      <c r="AH13" s="191"/>
      <c r="AI13" s="192"/>
      <c r="AJ13" s="192"/>
      <c r="AK13" s="192"/>
      <c r="AL13" s="192"/>
      <c r="AM13" s="233"/>
    </row>
    <row r="15" spans="2:25" ht="18" thickBot="1">
      <c r="B15" s="226" t="s">
        <v>188</v>
      </c>
      <c r="C15" s="226"/>
      <c r="D15" s="226"/>
      <c r="E15" s="226"/>
      <c r="F15" s="226"/>
      <c r="G15" s="226"/>
      <c r="H15" s="226"/>
      <c r="I15" s="226"/>
      <c r="J15" s="228" t="s">
        <v>170</v>
      </c>
      <c r="K15" s="228"/>
      <c r="L15" s="228"/>
      <c r="M15" s="228"/>
      <c r="N15" s="228"/>
      <c r="O15" s="228"/>
      <c r="P15" s="228"/>
      <c r="Q15" s="228"/>
      <c r="R15" s="228"/>
      <c r="S15" s="227" t="s">
        <v>171</v>
      </c>
      <c r="T15" s="227"/>
      <c r="U15" s="227"/>
      <c r="V15" s="227"/>
      <c r="W15" s="227"/>
      <c r="X15" s="227"/>
      <c r="Y15" s="227"/>
    </row>
    <row r="16" spans="2:38" ht="18.75" customHeight="1" thickBot="1">
      <c r="B16" s="219" t="s">
        <v>189</v>
      </c>
      <c r="C16" s="219"/>
      <c r="D16" s="219"/>
      <c r="E16" s="219"/>
      <c r="F16" s="219"/>
      <c r="G16" s="220" t="str">
        <f>B18</f>
        <v>神栖市</v>
      </c>
      <c r="H16" s="220"/>
      <c r="I16" s="220"/>
      <c r="J16" s="220"/>
      <c r="K16" s="220"/>
      <c r="L16" s="220" t="str">
        <f>B20</f>
        <v>千葉県旭市</v>
      </c>
      <c r="M16" s="220"/>
      <c r="N16" s="220"/>
      <c r="O16" s="220"/>
      <c r="P16" s="220"/>
      <c r="Q16" s="220" t="str">
        <f>B22</f>
        <v>牛久市</v>
      </c>
      <c r="R16" s="220"/>
      <c r="S16" s="220"/>
      <c r="T16" s="220"/>
      <c r="U16" s="220"/>
      <c r="V16" s="221" t="str">
        <f>B24</f>
        <v>福島県いわき市</v>
      </c>
      <c r="W16" s="221"/>
      <c r="X16" s="221"/>
      <c r="Y16" s="221"/>
      <c r="Z16" s="221"/>
      <c r="AA16" s="224" t="s">
        <v>173</v>
      </c>
      <c r="AB16" s="224"/>
      <c r="AC16" s="224"/>
      <c r="AD16" s="224"/>
      <c r="AE16" s="222" t="s">
        <v>174</v>
      </c>
      <c r="AF16" s="222"/>
      <c r="AG16" s="222"/>
      <c r="AH16" s="222"/>
      <c r="AI16" s="223" t="s">
        <v>175</v>
      </c>
      <c r="AJ16" s="223"/>
      <c r="AK16" s="223"/>
      <c r="AL16" s="223"/>
    </row>
    <row r="17" spans="2:38" ht="18.75" customHeight="1" thickBot="1">
      <c r="B17" s="219"/>
      <c r="C17" s="219"/>
      <c r="D17" s="219"/>
      <c r="E17" s="219"/>
      <c r="F17" s="219"/>
      <c r="G17" s="217" t="str">
        <f>B19</f>
        <v>ﾌｫﾙｻ若松FC</v>
      </c>
      <c r="H17" s="217"/>
      <c r="I17" s="217"/>
      <c r="J17" s="217"/>
      <c r="K17" s="217"/>
      <c r="L17" s="217" t="str">
        <f>B21</f>
        <v>FCあさひ</v>
      </c>
      <c r="M17" s="217"/>
      <c r="N17" s="217"/>
      <c r="O17" s="217"/>
      <c r="P17" s="217"/>
      <c r="Q17" s="230" t="str">
        <f>B23</f>
        <v>中根SSS</v>
      </c>
      <c r="R17" s="231"/>
      <c r="S17" s="231"/>
      <c r="T17" s="231"/>
      <c r="U17" s="232"/>
      <c r="V17" s="218" t="str">
        <f>B25</f>
        <v>勿来SCS</v>
      </c>
      <c r="W17" s="218"/>
      <c r="X17" s="218"/>
      <c r="Y17" s="218"/>
      <c r="Z17" s="218"/>
      <c r="AA17" s="224"/>
      <c r="AB17" s="224"/>
      <c r="AC17" s="224"/>
      <c r="AD17" s="224"/>
      <c r="AE17" s="222"/>
      <c r="AF17" s="222"/>
      <c r="AG17" s="222"/>
      <c r="AH17" s="222"/>
      <c r="AI17" s="223"/>
      <c r="AJ17" s="223"/>
      <c r="AK17" s="223"/>
      <c r="AL17" s="223"/>
    </row>
    <row r="18" spans="2:38" ht="18.75" customHeight="1">
      <c r="B18" s="208" t="s">
        <v>176</v>
      </c>
      <c r="C18" s="208"/>
      <c r="D18" s="208"/>
      <c r="E18" s="208"/>
      <c r="F18" s="208"/>
      <c r="G18" s="209"/>
      <c r="H18" s="209"/>
      <c r="I18" s="209"/>
      <c r="J18" s="209"/>
      <c r="K18" s="209"/>
      <c r="L18" s="210"/>
      <c r="M18" s="210"/>
      <c r="N18" s="211" t="s">
        <v>177</v>
      </c>
      <c r="O18" s="212"/>
      <c r="P18" s="212"/>
      <c r="Q18" s="210"/>
      <c r="R18" s="210"/>
      <c r="S18" s="211" t="s">
        <v>177</v>
      </c>
      <c r="T18" s="212"/>
      <c r="U18" s="212"/>
      <c r="V18" s="210"/>
      <c r="W18" s="210"/>
      <c r="X18" s="211" t="s">
        <v>177</v>
      </c>
      <c r="Y18" s="213"/>
      <c r="Z18" s="213"/>
      <c r="AA18" s="214">
        <f>IF(L18="","",SUM(L18,Q18,V18)-SUM(O18,T18,Y18))</f>
      </c>
      <c r="AB18" s="214"/>
      <c r="AC18" s="214"/>
      <c r="AD18" s="214"/>
      <c r="AE18" s="215">
        <f>IF(L18="","",IF(L18="",0,IF(L18&gt;O18,3,IF(L18=O18,1,IF(L18&lt;O18,0))))+IF(Q18="",0,IF(Q18&gt;T18,3,IF(Q18=T18,1,IF(Q18&lt;T18,0))))+IF(V18="",0,IF(V18&gt;Y18,3,IF(V18=Y18,1,IF(V18&lt;Y18,0)))))</f>
      </c>
      <c r="AF18" s="215"/>
      <c r="AG18" s="215"/>
      <c r="AH18" s="215"/>
      <c r="AI18" s="216"/>
      <c r="AJ18" s="216"/>
      <c r="AK18" s="216"/>
      <c r="AL18" s="216"/>
    </row>
    <row r="19" spans="1:38" ht="18.75" customHeight="1">
      <c r="A19" s="13"/>
      <c r="B19" s="199" t="s">
        <v>190</v>
      </c>
      <c r="C19" s="199" t="s">
        <v>191</v>
      </c>
      <c r="D19" s="199" t="s">
        <v>191</v>
      </c>
      <c r="E19" s="199" t="s">
        <v>191</v>
      </c>
      <c r="F19" s="199" t="s">
        <v>191</v>
      </c>
      <c r="G19" s="209"/>
      <c r="H19" s="209"/>
      <c r="I19" s="209"/>
      <c r="J19" s="209"/>
      <c r="K19" s="209"/>
      <c r="L19" s="210"/>
      <c r="M19" s="210"/>
      <c r="N19" s="211"/>
      <c r="O19" s="212"/>
      <c r="P19" s="212"/>
      <c r="Q19" s="210"/>
      <c r="R19" s="210"/>
      <c r="S19" s="211"/>
      <c r="T19" s="212"/>
      <c r="U19" s="212"/>
      <c r="V19" s="210"/>
      <c r="W19" s="210"/>
      <c r="X19" s="211"/>
      <c r="Y19" s="213"/>
      <c r="Z19" s="213"/>
      <c r="AA19" s="214"/>
      <c r="AB19" s="214"/>
      <c r="AC19" s="214"/>
      <c r="AD19" s="214"/>
      <c r="AE19" s="215"/>
      <c r="AF19" s="215"/>
      <c r="AG19" s="215"/>
      <c r="AH19" s="215"/>
      <c r="AI19" s="216"/>
      <c r="AJ19" s="216"/>
      <c r="AK19" s="216"/>
      <c r="AL19" s="216"/>
    </row>
    <row r="20" spans="1:38" ht="18.75" customHeight="1">
      <c r="A20" s="13"/>
      <c r="B20" s="200" t="s">
        <v>192</v>
      </c>
      <c r="C20" s="200"/>
      <c r="D20" s="200"/>
      <c r="E20" s="200"/>
      <c r="F20" s="200"/>
      <c r="G20" s="207">
        <f>IF(O18="","",O18)</f>
      </c>
      <c r="H20" s="207"/>
      <c r="I20" s="202" t="s">
        <v>177</v>
      </c>
      <c r="J20" s="203">
        <f>IF(L18="","",L18)</f>
      </c>
      <c r="K20" s="203"/>
      <c r="L20" s="204"/>
      <c r="M20" s="204"/>
      <c r="N20" s="204"/>
      <c r="O20" s="204"/>
      <c r="P20" s="204"/>
      <c r="Q20" s="201"/>
      <c r="R20" s="201"/>
      <c r="S20" s="202" t="s">
        <v>177</v>
      </c>
      <c r="T20" s="205"/>
      <c r="U20" s="205"/>
      <c r="V20" s="201"/>
      <c r="W20" s="201"/>
      <c r="X20" s="202" t="s">
        <v>177</v>
      </c>
      <c r="Y20" s="189"/>
      <c r="Z20" s="189"/>
      <c r="AA20" s="197">
        <f>IF(G20="","",SUM(G20,Q20,V20)-SUM(J20,T20,Y20))</f>
      </c>
      <c r="AB20" s="197"/>
      <c r="AC20" s="197"/>
      <c r="AD20" s="197"/>
      <c r="AE20" s="198">
        <f>IF(G20="","",IF(G20="",0,IF(G20&gt;J20,3,IF(G20=J20,1,IF(G20&lt;J20,0))))+IF(Q20="",0,IF(Q20&gt;T20,3,IF(Q20=T20,1,IF(Q20&lt;T20,0))))+IF(V20="",0,IF(V20&gt;Y20,3,IF(V20=Y20,1,IF(V20&lt;Y20,0)))))</f>
      </c>
      <c r="AF20" s="198"/>
      <c r="AG20" s="198"/>
      <c r="AH20" s="198"/>
      <c r="AI20" s="206"/>
      <c r="AJ20" s="206"/>
      <c r="AK20" s="206"/>
      <c r="AL20" s="206"/>
    </row>
    <row r="21" spans="1:38" ht="18.75" customHeight="1">
      <c r="A21" s="13"/>
      <c r="B21" s="199" t="s">
        <v>193</v>
      </c>
      <c r="C21" s="199" t="s">
        <v>194</v>
      </c>
      <c r="D21" s="199" t="s">
        <v>194</v>
      </c>
      <c r="E21" s="199" t="s">
        <v>194</v>
      </c>
      <c r="F21" s="199" t="s">
        <v>194</v>
      </c>
      <c r="G21" s="207"/>
      <c r="H21" s="207"/>
      <c r="I21" s="202"/>
      <c r="J21" s="202"/>
      <c r="K21" s="203"/>
      <c r="L21" s="204"/>
      <c r="M21" s="204"/>
      <c r="N21" s="204"/>
      <c r="O21" s="204"/>
      <c r="P21" s="204"/>
      <c r="Q21" s="201"/>
      <c r="R21" s="201"/>
      <c r="S21" s="202"/>
      <c r="T21" s="205"/>
      <c r="U21" s="205"/>
      <c r="V21" s="201"/>
      <c r="W21" s="201"/>
      <c r="X21" s="202"/>
      <c r="Y21" s="189"/>
      <c r="Z21" s="189"/>
      <c r="AA21" s="197"/>
      <c r="AB21" s="197"/>
      <c r="AC21" s="197"/>
      <c r="AD21" s="197"/>
      <c r="AE21" s="198"/>
      <c r="AF21" s="198"/>
      <c r="AG21" s="198"/>
      <c r="AH21" s="198"/>
      <c r="AI21" s="206"/>
      <c r="AJ21" s="206"/>
      <c r="AK21" s="206"/>
      <c r="AL21" s="206"/>
    </row>
    <row r="22" spans="1:38" ht="18.75" customHeight="1">
      <c r="A22" s="13"/>
      <c r="B22" s="229" t="s">
        <v>195</v>
      </c>
      <c r="C22" s="229"/>
      <c r="D22" s="229"/>
      <c r="E22" s="229"/>
      <c r="F22" s="229"/>
      <c r="G22" s="207">
        <f>IF(T18="","",T18)</f>
      </c>
      <c r="H22" s="207"/>
      <c r="I22" s="202" t="s">
        <v>177</v>
      </c>
      <c r="J22" s="203">
        <f>IF(Q18="","",Q18)</f>
      </c>
      <c r="K22" s="203"/>
      <c r="L22" s="207">
        <f>IF(T20="","",T20)</f>
      </c>
      <c r="M22" s="207"/>
      <c r="N22" s="202" t="s">
        <v>177</v>
      </c>
      <c r="O22" s="203">
        <f>IF(Q20="","",Q20)</f>
      </c>
      <c r="P22" s="203"/>
      <c r="Q22" s="204"/>
      <c r="R22" s="204"/>
      <c r="S22" s="204"/>
      <c r="T22" s="204"/>
      <c r="U22" s="204"/>
      <c r="V22" s="201"/>
      <c r="W22" s="201"/>
      <c r="X22" s="202" t="s">
        <v>177</v>
      </c>
      <c r="Y22" s="189"/>
      <c r="Z22" s="189"/>
      <c r="AA22" s="197">
        <f>IF(G22="","",SUM(G22,L22,V22)-SUM(J22,O22,Y22))</f>
      </c>
      <c r="AB22" s="197"/>
      <c r="AC22" s="197"/>
      <c r="AD22" s="197"/>
      <c r="AE22" s="198">
        <f>IF(G22="","",IF(G22="",0,IF(G22&gt;J22,3,IF(G22=J22,1,IF(G22&lt;J22,0))))+IF(L22="",0,IF(L22&gt;O22,3,IF(L22=O22,1,IF(L22&lt;O22,0))))+IF(V22="",0,IF(V22&gt;Y22,3,IF(V22=Y22,1,IF(V22&lt;Y22,0)))))</f>
      </c>
      <c r="AF22" s="198"/>
      <c r="AG22" s="198"/>
      <c r="AH22" s="198"/>
      <c r="AI22" s="206"/>
      <c r="AJ22" s="206"/>
      <c r="AK22" s="206"/>
      <c r="AL22" s="206"/>
    </row>
    <row r="23" spans="1:38" ht="18.75" customHeight="1">
      <c r="A23" s="13"/>
      <c r="B23" s="199" t="s">
        <v>196</v>
      </c>
      <c r="C23" s="199" t="s">
        <v>197</v>
      </c>
      <c r="D23" s="199" t="s">
        <v>197</v>
      </c>
      <c r="E23" s="199" t="s">
        <v>197</v>
      </c>
      <c r="F23" s="199" t="s">
        <v>197</v>
      </c>
      <c r="G23" s="207"/>
      <c r="H23" s="207"/>
      <c r="I23" s="202"/>
      <c r="J23" s="202"/>
      <c r="K23" s="203"/>
      <c r="L23" s="207"/>
      <c r="M23" s="207"/>
      <c r="N23" s="202"/>
      <c r="O23" s="202"/>
      <c r="P23" s="203"/>
      <c r="Q23" s="204"/>
      <c r="R23" s="204"/>
      <c r="S23" s="204"/>
      <c r="T23" s="204"/>
      <c r="U23" s="204"/>
      <c r="V23" s="201"/>
      <c r="W23" s="201"/>
      <c r="X23" s="202"/>
      <c r="Y23" s="189"/>
      <c r="Z23" s="189"/>
      <c r="AA23" s="197"/>
      <c r="AB23" s="197"/>
      <c r="AC23" s="197"/>
      <c r="AD23" s="197"/>
      <c r="AE23" s="198"/>
      <c r="AF23" s="198"/>
      <c r="AG23" s="198"/>
      <c r="AH23" s="198"/>
      <c r="AI23" s="206"/>
      <c r="AJ23" s="206"/>
      <c r="AK23" s="206"/>
      <c r="AL23" s="206"/>
    </row>
    <row r="24" spans="1:38" ht="18.75" customHeight="1" thickBot="1">
      <c r="A24" s="13"/>
      <c r="B24" s="200" t="s">
        <v>185</v>
      </c>
      <c r="C24" s="200"/>
      <c r="D24" s="200"/>
      <c r="E24" s="200"/>
      <c r="F24" s="200"/>
      <c r="G24" s="196">
        <f>IF(Y18="","",Y18)</f>
      </c>
      <c r="H24" s="196"/>
      <c r="I24" s="194" t="s">
        <v>177</v>
      </c>
      <c r="J24" s="195">
        <f>IF(V18="","",V18)</f>
      </c>
      <c r="K24" s="195"/>
      <c r="L24" s="196">
        <f>IF(Y20="","",Y20)</f>
      </c>
      <c r="M24" s="196"/>
      <c r="N24" s="194" t="s">
        <v>177</v>
      </c>
      <c r="O24" s="195">
        <f>IF(V20="","",V20)</f>
      </c>
      <c r="P24" s="195"/>
      <c r="Q24" s="196">
        <f>IF(Y22="","",Y22)</f>
      </c>
      <c r="R24" s="196"/>
      <c r="S24" s="194" t="s">
        <v>177</v>
      </c>
      <c r="T24" s="195">
        <f>IF(V22="","",V22)</f>
      </c>
      <c r="U24" s="195"/>
      <c r="V24" s="188"/>
      <c r="W24" s="188"/>
      <c r="X24" s="188"/>
      <c r="Y24" s="188"/>
      <c r="Z24" s="188"/>
      <c r="AA24" s="190">
        <f>IF(G24="","",SUM(G24,L24,Q24)-SUM(J24,O24,T24))</f>
      </c>
      <c r="AB24" s="190"/>
      <c r="AC24" s="190"/>
      <c r="AD24" s="190"/>
      <c r="AE24" s="191">
        <f>IF(G24="","",IF(G24="",0,IF(G24&gt;J24,3,IF(G24=J24,1,IF(G24&lt;J24,0))))+IF(L24="",0,IF(L24&gt;O24,3,IF(L24=O24,1,IF(L24&lt;O24,0))))+IF(Q24="",0,IF(Q24&gt;T24,3,IF(Q24=T24,1,IF(Q24&lt;T24,0)))))</f>
      </c>
      <c r="AF24" s="191"/>
      <c r="AG24" s="191"/>
      <c r="AH24" s="191"/>
      <c r="AI24" s="192"/>
      <c r="AJ24" s="192"/>
      <c r="AK24" s="192"/>
      <c r="AL24" s="192"/>
    </row>
    <row r="25" spans="1:38" ht="18.75" customHeight="1" thickBot="1">
      <c r="A25" s="13"/>
      <c r="B25" s="225" t="s">
        <v>198</v>
      </c>
      <c r="C25" s="225" t="s">
        <v>187</v>
      </c>
      <c r="D25" s="225" t="s">
        <v>187</v>
      </c>
      <c r="E25" s="225" t="s">
        <v>187</v>
      </c>
      <c r="F25" s="225" t="s">
        <v>187</v>
      </c>
      <c r="G25" s="196"/>
      <c r="H25" s="196"/>
      <c r="I25" s="194"/>
      <c r="J25" s="194"/>
      <c r="K25" s="195"/>
      <c r="L25" s="196"/>
      <c r="M25" s="196"/>
      <c r="N25" s="194"/>
      <c r="O25" s="194"/>
      <c r="P25" s="195"/>
      <c r="Q25" s="196"/>
      <c r="R25" s="196"/>
      <c r="S25" s="194"/>
      <c r="T25" s="194"/>
      <c r="U25" s="195"/>
      <c r="V25" s="188"/>
      <c r="W25" s="188"/>
      <c r="X25" s="188"/>
      <c r="Y25" s="188"/>
      <c r="Z25" s="188"/>
      <c r="AA25" s="190"/>
      <c r="AB25" s="190"/>
      <c r="AC25" s="190"/>
      <c r="AD25" s="190"/>
      <c r="AE25" s="191"/>
      <c r="AF25" s="191"/>
      <c r="AG25" s="191"/>
      <c r="AH25" s="191"/>
      <c r="AI25" s="192"/>
      <c r="AJ25" s="192"/>
      <c r="AK25" s="192"/>
      <c r="AL25" s="192"/>
    </row>
    <row r="27" spans="2:25" ht="18" thickBot="1">
      <c r="B27" s="226" t="s">
        <v>199</v>
      </c>
      <c r="C27" s="226"/>
      <c r="D27" s="226"/>
      <c r="E27" s="226"/>
      <c r="F27" s="226"/>
      <c r="G27" s="226"/>
      <c r="H27" s="226"/>
      <c r="I27" s="226"/>
      <c r="J27" s="228" t="s">
        <v>200</v>
      </c>
      <c r="K27" s="228"/>
      <c r="L27" s="228"/>
      <c r="M27" s="228"/>
      <c r="N27" s="228"/>
      <c r="O27" s="228"/>
      <c r="P27" s="228"/>
      <c r="Q27" s="228"/>
      <c r="R27" s="228"/>
      <c r="S27" s="227" t="s">
        <v>201</v>
      </c>
      <c r="T27" s="227"/>
      <c r="U27" s="227"/>
      <c r="V27" s="227"/>
      <c r="W27" s="227"/>
      <c r="X27" s="227"/>
      <c r="Y27" s="227"/>
    </row>
    <row r="28" spans="2:38" ht="18.75" customHeight="1" thickBot="1">
      <c r="B28" s="219" t="s">
        <v>202</v>
      </c>
      <c r="C28" s="219"/>
      <c r="D28" s="219"/>
      <c r="E28" s="219"/>
      <c r="F28" s="219"/>
      <c r="G28" s="220" t="str">
        <f>B30</f>
        <v>神栖市</v>
      </c>
      <c r="H28" s="220"/>
      <c r="I28" s="220"/>
      <c r="J28" s="220"/>
      <c r="K28" s="220"/>
      <c r="L28" s="220" t="str">
        <f>B32</f>
        <v>千葉県香取市</v>
      </c>
      <c r="M28" s="220"/>
      <c r="N28" s="220"/>
      <c r="O28" s="220"/>
      <c r="P28" s="220"/>
      <c r="Q28" s="220" t="str">
        <f>B34</f>
        <v>神栖市</v>
      </c>
      <c r="R28" s="220"/>
      <c r="S28" s="220"/>
      <c r="T28" s="220"/>
      <c r="U28" s="220"/>
      <c r="V28" s="221" t="str">
        <f>B36</f>
        <v>日立市</v>
      </c>
      <c r="W28" s="221"/>
      <c r="X28" s="221"/>
      <c r="Y28" s="221"/>
      <c r="Z28" s="221"/>
      <c r="AA28" s="224" t="s">
        <v>173</v>
      </c>
      <c r="AB28" s="224"/>
      <c r="AC28" s="224"/>
      <c r="AD28" s="224"/>
      <c r="AE28" s="222" t="s">
        <v>174</v>
      </c>
      <c r="AF28" s="222"/>
      <c r="AG28" s="222"/>
      <c r="AH28" s="222"/>
      <c r="AI28" s="223" t="s">
        <v>175</v>
      </c>
      <c r="AJ28" s="223"/>
      <c r="AK28" s="223"/>
      <c r="AL28" s="223"/>
    </row>
    <row r="29" spans="2:38" ht="18.75" customHeight="1" thickBot="1">
      <c r="B29" s="219"/>
      <c r="C29" s="219"/>
      <c r="D29" s="219"/>
      <c r="E29" s="219"/>
      <c r="F29" s="219"/>
      <c r="G29" s="217" t="str">
        <f>B31</f>
        <v>波崎太田FC</v>
      </c>
      <c r="H29" s="217"/>
      <c r="I29" s="217"/>
      <c r="J29" s="217"/>
      <c r="K29" s="217"/>
      <c r="L29" s="217" t="str">
        <f>B33</f>
        <v>小見川JFC</v>
      </c>
      <c r="M29" s="217"/>
      <c r="N29" s="217"/>
      <c r="O29" s="217"/>
      <c r="P29" s="217"/>
      <c r="Q29" s="217" t="str">
        <f>B35</f>
        <v>息栖SSS</v>
      </c>
      <c r="R29" s="217"/>
      <c r="S29" s="217"/>
      <c r="T29" s="217"/>
      <c r="U29" s="217"/>
      <c r="V29" s="218" t="str">
        <f>B37</f>
        <v>FC日立</v>
      </c>
      <c r="W29" s="218"/>
      <c r="X29" s="218"/>
      <c r="Y29" s="218"/>
      <c r="Z29" s="218"/>
      <c r="AA29" s="224"/>
      <c r="AB29" s="224"/>
      <c r="AC29" s="224"/>
      <c r="AD29" s="224"/>
      <c r="AE29" s="222"/>
      <c r="AF29" s="222"/>
      <c r="AG29" s="222"/>
      <c r="AH29" s="222"/>
      <c r="AI29" s="223"/>
      <c r="AJ29" s="223"/>
      <c r="AK29" s="223"/>
      <c r="AL29" s="223"/>
    </row>
    <row r="30" spans="2:38" ht="18.75" customHeight="1">
      <c r="B30" s="208" t="s">
        <v>176</v>
      </c>
      <c r="C30" s="208"/>
      <c r="D30" s="208"/>
      <c r="E30" s="208"/>
      <c r="F30" s="208"/>
      <c r="G30" s="209"/>
      <c r="H30" s="209"/>
      <c r="I30" s="209"/>
      <c r="J30" s="209"/>
      <c r="K30" s="209"/>
      <c r="L30" s="210"/>
      <c r="M30" s="210"/>
      <c r="N30" s="211" t="s">
        <v>177</v>
      </c>
      <c r="O30" s="212"/>
      <c r="P30" s="212"/>
      <c r="Q30" s="210"/>
      <c r="R30" s="210"/>
      <c r="S30" s="211" t="s">
        <v>177</v>
      </c>
      <c r="T30" s="212"/>
      <c r="U30" s="212"/>
      <c r="V30" s="210"/>
      <c r="W30" s="210"/>
      <c r="X30" s="211" t="s">
        <v>177</v>
      </c>
      <c r="Y30" s="213"/>
      <c r="Z30" s="213"/>
      <c r="AA30" s="214">
        <f>IF(L30="","",SUM(L30,Q30,V30)-SUM(O30,T30,Y30))</f>
      </c>
      <c r="AB30" s="214"/>
      <c r="AC30" s="214"/>
      <c r="AD30" s="214"/>
      <c r="AE30" s="215">
        <f>IF(L30="","",IF(L30="",0,IF(L30&gt;O30,3,IF(L30=O30,1,IF(L30&lt;O30,0))))+IF(Q30="",0,IF(Q30&gt;T30,3,IF(Q30=T30,1,IF(Q30&lt;T30,0))))+IF(V30="",0,IF(V30&gt;Y30,3,IF(V30=Y30,1,IF(V30&lt;Y30,0)))))</f>
      </c>
      <c r="AF30" s="215"/>
      <c r="AG30" s="215"/>
      <c r="AH30" s="215"/>
      <c r="AI30" s="216"/>
      <c r="AJ30" s="216"/>
      <c r="AK30" s="216"/>
      <c r="AL30" s="216"/>
    </row>
    <row r="31" spans="1:38" ht="18.75" customHeight="1">
      <c r="A31" s="13"/>
      <c r="B31" s="199" t="s">
        <v>203</v>
      </c>
      <c r="C31" s="199" t="s">
        <v>204</v>
      </c>
      <c r="D31" s="199" t="s">
        <v>204</v>
      </c>
      <c r="E31" s="199" t="s">
        <v>204</v>
      </c>
      <c r="F31" s="199" t="s">
        <v>204</v>
      </c>
      <c r="G31" s="209"/>
      <c r="H31" s="209"/>
      <c r="I31" s="209"/>
      <c r="J31" s="209"/>
      <c r="K31" s="209"/>
      <c r="L31" s="210"/>
      <c r="M31" s="210"/>
      <c r="N31" s="211"/>
      <c r="O31" s="212"/>
      <c r="P31" s="212"/>
      <c r="Q31" s="210"/>
      <c r="R31" s="210"/>
      <c r="S31" s="211"/>
      <c r="T31" s="212"/>
      <c r="U31" s="212"/>
      <c r="V31" s="210"/>
      <c r="W31" s="210"/>
      <c r="X31" s="211"/>
      <c r="Y31" s="213"/>
      <c r="Z31" s="213"/>
      <c r="AA31" s="214"/>
      <c r="AB31" s="214"/>
      <c r="AC31" s="214"/>
      <c r="AD31" s="214"/>
      <c r="AE31" s="215"/>
      <c r="AF31" s="215"/>
      <c r="AG31" s="215"/>
      <c r="AH31" s="215"/>
      <c r="AI31" s="216"/>
      <c r="AJ31" s="216"/>
      <c r="AK31" s="216"/>
      <c r="AL31" s="216"/>
    </row>
    <row r="32" spans="1:38" ht="18.75" customHeight="1">
      <c r="A32" s="13"/>
      <c r="B32" s="200" t="s">
        <v>205</v>
      </c>
      <c r="C32" s="200"/>
      <c r="D32" s="200"/>
      <c r="E32" s="200"/>
      <c r="F32" s="200"/>
      <c r="G32" s="207">
        <f>IF(O30="","",O30)</f>
      </c>
      <c r="H32" s="207"/>
      <c r="I32" s="202" t="s">
        <v>177</v>
      </c>
      <c r="J32" s="203">
        <f>IF(L30="","",L30)</f>
      </c>
      <c r="K32" s="203"/>
      <c r="L32" s="204"/>
      <c r="M32" s="204"/>
      <c r="N32" s="204"/>
      <c r="O32" s="204"/>
      <c r="P32" s="204"/>
      <c r="Q32" s="201"/>
      <c r="R32" s="201"/>
      <c r="S32" s="202" t="s">
        <v>177</v>
      </c>
      <c r="T32" s="205"/>
      <c r="U32" s="205"/>
      <c r="V32" s="201"/>
      <c r="W32" s="201"/>
      <c r="X32" s="202" t="s">
        <v>177</v>
      </c>
      <c r="Y32" s="189"/>
      <c r="Z32" s="189"/>
      <c r="AA32" s="197">
        <f>IF(G32="","",SUM(G32,Q32,V32)-SUM(J32,T32,Y32))</f>
      </c>
      <c r="AB32" s="197"/>
      <c r="AC32" s="197"/>
      <c r="AD32" s="197"/>
      <c r="AE32" s="198">
        <f>IF(G32="","",IF(G32="",0,IF(G32&gt;J32,3,IF(G32=J32,1,IF(G32&lt;J32,0))))+IF(Q32="",0,IF(Q32&gt;T32,3,IF(Q32=T32,1,IF(Q32&lt;T32,0))))+IF(V32="",0,IF(V32&gt;Y32,3,IF(V32=Y32,1,IF(V32&lt;Y32,0)))))</f>
      </c>
      <c r="AF32" s="198"/>
      <c r="AG32" s="198"/>
      <c r="AH32" s="198"/>
      <c r="AI32" s="206"/>
      <c r="AJ32" s="206"/>
      <c r="AK32" s="206"/>
      <c r="AL32" s="206"/>
    </row>
    <row r="33" spans="1:38" ht="18.75" customHeight="1">
      <c r="A33" s="13"/>
      <c r="B33" s="199" t="s">
        <v>206</v>
      </c>
      <c r="C33" s="199" t="s">
        <v>207</v>
      </c>
      <c r="D33" s="199" t="s">
        <v>207</v>
      </c>
      <c r="E33" s="199" t="s">
        <v>207</v>
      </c>
      <c r="F33" s="199" t="s">
        <v>207</v>
      </c>
      <c r="G33" s="207"/>
      <c r="H33" s="207"/>
      <c r="I33" s="202"/>
      <c r="J33" s="202"/>
      <c r="K33" s="203"/>
      <c r="L33" s="204"/>
      <c r="M33" s="204"/>
      <c r="N33" s="204"/>
      <c r="O33" s="204"/>
      <c r="P33" s="204"/>
      <c r="Q33" s="201"/>
      <c r="R33" s="201"/>
      <c r="S33" s="202"/>
      <c r="T33" s="205"/>
      <c r="U33" s="205"/>
      <c r="V33" s="201"/>
      <c r="W33" s="201"/>
      <c r="X33" s="202"/>
      <c r="Y33" s="189"/>
      <c r="Z33" s="189"/>
      <c r="AA33" s="197"/>
      <c r="AB33" s="197"/>
      <c r="AC33" s="197"/>
      <c r="AD33" s="197"/>
      <c r="AE33" s="198"/>
      <c r="AF33" s="198"/>
      <c r="AG33" s="198"/>
      <c r="AH33" s="198"/>
      <c r="AI33" s="206"/>
      <c r="AJ33" s="206"/>
      <c r="AK33" s="206"/>
      <c r="AL33" s="206"/>
    </row>
    <row r="34" spans="1:38" ht="18.75" customHeight="1">
      <c r="A34" s="13"/>
      <c r="B34" s="208" t="s">
        <v>176</v>
      </c>
      <c r="C34" s="208"/>
      <c r="D34" s="208"/>
      <c r="E34" s="208"/>
      <c r="F34" s="208"/>
      <c r="G34" s="207">
        <f>IF(T30="","",T30)</f>
      </c>
      <c r="H34" s="207"/>
      <c r="I34" s="202" t="s">
        <v>177</v>
      </c>
      <c r="J34" s="203">
        <f>IF(Q30="","",Q30)</f>
      </c>
      <c r="K34" s="203"/>
      <c r="L34" s="207">
        <f>IF(T32="","",T32)</f>
      </c>
      <c r="M34" s="207"/>
      <c r="N34" s="202" t="s">
        <v>177</v>
      </c>
      <c r="O34" s="203">
        <f>IF(Q32="","",Q32)</f>
      </c>
      <c r="P34" s="203"/>
      <c r="Q34" s="204"/>
      <c r="R34" s="204"/>
      <c r="S34" s="204"/>
      <c r="T34" s="204"/>
      <c r="U34" s="204"/>
      <c r="V34" s="201"/>
      <c r="W34" s="201"/>
      <c r="X34" s="202" t="s">
        <v>177</v>
      </c>
      <c r="Y34" s="189"/>
      <c r="Z34" s="189"/>
      <c r="AA34" s="197">
        <f>IF(G34="","",SUM(G34,L34,V34)-SUM(J34,O34,Y34))</f>
      </c>
      <c r="AB34" s="197"/>
      <c r="AC34" s="197"/>
      <c r="AD34" s="197"/>
      <c r="AE34" s="198">
        <f>IF(G34="","",IF(G34="",0,IF(G34&gt;J34,3,IF(G34=J34,1,IF(G34&lt;J34,0))))+IF(L34="",0,IF(L34&gt;O34,3,IF(L34=O34,1,IF(L34&lt;O34,0))))+IF(V34="",0,IF(V34&gt;Y34,3,IF(V34=Y34,1,IF(V34&lt;Y34,0)))))</f>
      </c>
      <c r="AF34" s="198"/>
      <c r="AG34" s="198"/>
      <c r="AH34" s="198"/>
      <c r="AI34" s="206"/>
      <c r="AJ34" s="206"/>
      <c r="AK34" s="206"/>
      <c r="AL34" s="206"/>
    </row>
    <row r="35" spans="1:38" ht="18.75" customHeight="1">
      <c r="A35" s="13"/>
      <c r="B35" s="199" t="s">
        <v>208</v>
      </c>
      <c r="C35" s="199" t="s">
        <v>209</v>
      </c>
      <c r="D35" s="199" t="s">
        <v>209</v>
      </c>
      <c r="E35" s="199" t="s">
        <v>209</v>
      </c>
      <c r="F35" s="199" t="s">
        <v>209</v>
      </c>
      <c r="G35" s="207"/>
      <c r="H35" s="207"/>
      <c r="I35" s="202"/>
      <c r="J35" s="202"/>
      <c r="K35" s="203"/>
      <c r="L35" s="207"/>
      <c r="M35" s="207"/>
      <c r="N35" s="202"/>
      <c r="O35" s="202"/>
      <c r="P35" s="203"/>
      <c r="Q35" s="204"/>
      <c r="R35" s="204"/>
      <c r="S35" s="204"/>
      <c r="T35" s="204"/>
      <c r="U35" s="204"/>
      <c r="V35" s="201"/>
      <c r="W35" s="201"/>
      <c r="X35" s="202"/>
      <c r="Y35" s="189"/>
      <c r="Z35" s="189"/>
      <c r="AA35" s="197"/>
      <c r="AB35" s="197"/>
      <c r="AC35" s="197"/>
      <c r="AD35" s="197"/>
      <c r="AE35" s="198"/>
      <c r="AF35" s="198"/>
      <c r="AG35" s="198"/>
      <c r="AH35" s="198"/>
      <c r="AI35" s="206"/>
      <c r="AJ35" s="206"/>
      <c r="AK35" s="206"/>
      <c r="AL35" s="206"/>
    </row>
    <row r="36" spans="1:38" ht="18.75" customHeight="1" thickBot="1">
      <c r="A36" s="13"/>
      <c r="B36" s="200" t="s">
        <v>210</v>
      </c>
      <c r="C36" s="200"/>
      <c r="D36" s="200"/>
      <c r="E36" s="200"/>
      <c r="F36" s="200"/>
      <c r="G36" s="196">
        <f>IF(Y30="","",Y30)</f>
      </c>
      <c r="H36" s="196"/>
      <c r="I36" s="194" t="s">
        <v>177</v>
      </c>
      <c r="J36" s="195">
        <f>IF(V30="","",V30)</f>
      </c>
      <c r="K36" s="195"/>
      <c r="L36" s="196">
        <f>IF(Y32="","",Y32)</f>
      </c>
      <c r="M36" s="196"/>
      <c r="N36" s="194" t="s">
        <v>177</v>
      </c>
      <c r="O36" s="195">
        <f>IF(V32="","",V32)</f>
      </c>
      <c r="P36" s="195"/>
      <c r="Q36" s="196">
        <f>IF(Y34="","",Y34)</f>
      </c>
      <c r="R36" s="196"/>
      <c r="S36" s="194" t="s">
        <v>177</v>
      </c>
      <c r="T36" s="195">
        <f>IF(V34="","",V34)</f>
      </c>
      <c r="U36" s="195"/>
      <c r="V36" s="188"/>
      <c r="W36" s="188"/>
      <c r="X36" s="188"/>
      <c r="Y36" s="188"/>
      <c r="Z36" s="188"/>
      <c r="AA36" s="190">
        <f>IF(G36="","",SUM(G36,L36,Q36)-SUM(J36,O36,T36))</f>
      </c>
      <c r="AB36" s="190"/>
      <c r="AC36" s="190"/>
      <c r="AD36" s="190"/>
      <c r="AE36" s="191">
        <f>IF(G36="","",IF(G36="",0,IF(G36&gt;J36,3,IF(G36=J36,1,IF(G36&lt;J36,0))))+IF(L36="",0,IF(L36&gt;O36,3,IF(L36=O36,1,IF(L36&lt;O36,0))))+IF(Q36="",0,IF(Q36&gt;T36,3,IF(Q36=T36,1,IF(Q36&lt;T36,0)))))</f>
      </c>
      <c r="AF36" s="191"/>
      <c r="AG36" s="191"/>
      <c r="AH36" s="191"/>
      <c r="AI36" s="192"/>
      <c r="AJ36" s="192"/>
      <c r="AK36" s="192"/>
      <c r="AL36" s="192"/>
    </row>
    <row r="37" spans="1:38" ht="18.75" customHeight="1" thickBot="1">
      <c r="A37" s="13"/>
      <c r="B37" s="225" t="s">
        <v>211</v>
      </c>
      <c r="C37" s="225" t="s">
        <v>212</v>
      </c>
      <c r="D37" s="225" t="s">
        <v>212</v>
      </c>
      <c r="E37" s="225" t="s">
        <v>212</v>
      </c>
      <c r="F37" s="225" t="s">
        <v>212</v>
      </c>
      <c r="G37" s="196"/>
      <c r="H37" s="196"/>
      <c r="I37" s="194"/>
      <c r="J37" s="194"/>
      <c r="K37" s="195"/>
      <c r="L37" s="196"/>
      <c r="M37" s="196"/>
      <c r="N37" s="194"/>
      <c r="O37" s="194"/>
      <c r="P37" s="195"/>
      <c r="Q37" s="196"/>
      <c r="R37" s="196"/>
      <c r="S37" s="194"/>
      <c r="T37" s="194"/>
      <c r="U37" s="195"/>
      <c r="V37" s="188"/>
      <c r="W37" s="188"/>
      <c r="X37" s="188"/>
      <c r="Y37" s="188"/>
      <c r="Z37" s="188"/>
      <c r="AA37" s="190"/>
      <c r="AB37" s="190"/>
      <c r="AC37" s="190"/>
      <c r="AD37" s="190"/>
      <c r="AE37" s="191"/>
      <c r="AF37" s="191"/>
      <c r="AG37" s="191"/>
      <c r="AH37" s="191"/>
      <c r="AI37" s="192"/>
      <c r="AJ37" s="192"/>
      <c r="AK37" s="192"/>
      <c r="AL37" s="192"/>
    </row>
    <row r="39" spans="2:25" ht="18" thickBot="1">
      <c r="B39" s="226" t="s">
        <v>213</v>
      </c>
      <c r="C39" s="226"/>
      <c r="D39" s="226"/>
      <c r="E39" s="226"/>
      <c r="F39" s="226"/>
      <c r="G39" s="226"/>
      <c r="H39" s="226"/>
      <c r="I39" s="226"/>
      <c r="J39" s="226" t="s">
        <v>200</v>
      </c>
      <c r="K39" s="226"/>
      <c r="L39" s="226"/>
      <c r="M39" s="226"/>
      <c r="N39" s="226"/>
      <c r="O39" s="226"/>
      <c r="P39" s="226"/>
      <c r="Q39" s="226"/>
      <c r="R39" s="226"/>
      <c r="S39" s="227" t="s">
        <v>201</v>
      </c>
      <c r="T39" s="227"/>
      <c r="U39" s="227"/>
      <c r="V39" s="227"/>
      <c r="W39" s="227"/>
      <c r="X39" s="227"/>
      <c r="Y39" s="227"/>
    </row>
    <row r="40" spans="2:43" ht="18.75" customHeight="1" thickBot="1">
      <c r="B40" s="219" t="s">
        <v>214</v>
      </c>
      <c r="C40" s="219"/>
      <c r="D40" s="219"/>
      <c r="E40" s="219"/>
      <c r="F40" s="219"/>
      <c r="G40" s="220" t="str">
        <f>B42</f>
        <v>神栖市</v>
      </c>
      <c r="H40" s="220"/>
      <c r="I40" s="220"/>
      <c r="J40" s="220"/>
      <c r="K40" s="220"/>
      <c r="L40" s="220" t="str">
        <f>B44</f>
        <v>潮来市</v>
      </c>
      <c r="M40" s="220"/>
      <c r="N40" s="220"/>
      <c r="O40" s="220"/>
      <c r="P40" s="220"/>
      <c r="Q40" s="220" t="str">
        <f>B46</f>
        <v>水戸市</v>
      </c>
      <c r="R40" s="220"/>
      <c r="S40" s="220"/>
      <c r="T40" s="220"/>
      <c r="U40" s="220"/>
      <c r="V40" s="221" t="str">
        <f>B48</f>
        <v>東京都板橋区</v>
      </c>
      <c r="W40" s="221"/>
      <c r="X40" s="221"/>
      <c r="Y40" s="221"/>
      <c r="Z40" s="221"/>
      <c r="AA40" s="224" t="s">
        <v>173</v>
      </c>
      <c r="AB40" s="224"/>
      <c r="AC40" s="224"/>
      <c r="AD40" s="224"/>
      <c r="AE40" s="222" t="s">
        <v>174</v>
      </c>
      <c r="AF40" s="222"/>
      <c r="AG40" s="222"/>
      <c r="AH40" s="222"/>
      <c r="AI40" s="223" t="s">
        <v>175</v>
      </c>
      <c r="AJ40" s="223"/>
      <c r="AK40" s="223"/>
      <c r="AL40" s="223"/>
      <c r="AQ40" s="14"/>
    </row>
    <row r="41" spans="2:38" ht="18.75" customHeight="1" thickBot="1">
      <c r="B41" s="219"/>
      <c r="C41" s="219"/>
      <c r="D41" s="219"/>
      <c r="E41" s="219"/>
      <c r="F41" s="219"/>
      <c r="G41" s="217" t="str">
        <f>B43</f>
        <v>横瀬SSS</v>
      </c>
      <c r="H41" s="217"/>
      <c r="I41" s="217"/>
      <c r="J41" s="217"/>
      <c r="K41" s="217"/>
      <c r="L41" s="217" t="str">
        <f>B45</f>
        <v>日の出SS</v>
      </c>
      <c r="M41" s="217"/>
      <c r="N41" s="217"/>
      <c r="O41" s="217"/>
      <c r="P41" s="217"/>
      <c r="Q41" s="217" t="str">
        <f>B47</f>
        <v>笠原SSS</v>
      </c>
      <c r="R41" s="217"/>
      <c r="S41" s="217"/>
      <c r="T41" s="217"/>
      <c r="U41" s="217"/>
      <c r="V41" s="218" t="str">
        <f>B49</f>
        <v>中台SC</v>
      </c>
      <c r="W41" s="218"/>
      <c r="X41" s="218"/>
      <c r="Y41" s="218"/>
      <c r="Z41" s="218"/>
      <c r="AA41" s="224"/>
      <c r="AB41" s="224"/>
      <c r="AC41" s="224"/>
      <c r="AD41" s="224"/>
      <c r="AE41" s="222"/>
      <c r="AF41" s="222"/>
      <c r="AG41" s="222"/>
      <c r="AH41" s="222"/>
      <c r="AI41" s="223"/>
      <c r="AJ41" s="223"/>
      <c r="AK41" s="223"/>
      <c r="AL41" s="223"/>
    </row>
    <row r="42" spans="2:38" ht="18.75" customHeight="1">
      <c r="B42" s="208" t="s">
        <v>176</v>
      </c>
      <c r="C42" s="208"/>
      <c r="D42" s="208"/>
      <c r="E42" s="208"/>
      <c r="F42" s="208"/>
      <c r="G42" s="209"/>
      <c r="H42" s="209"/>
      <c r="I42" s="209"/>
      <c r="J42" s="209"/>
      <c r="K42" s="209"/>
      <c r="L42" s="210"/>
      <c r="M42" s="210"/>
      <c r="N42" s="211" t="s">
        <v>177</v>
      </c>
      <c r="O42" s="212"/>
      <c r="P42" s="212"/>
      <c r="Q42" s="210"/>
      <c r="R42" s="210"/>
      <c r="S42" s="211" t="s">
        <v>177</v>
      </c>
      <c r="T42" s="212"/>
      <c r="U42" s="212"/>
      <c r="V42" s="210"/>
      <c r="W42" s="210"/>
      <c r="X42" s="211" t="s">
        <v>177</v>
      </c>
      <c r="Y42" s="213"/>
      <c r="Z42" s="213"/>
      <c r="AA42" s="214">
        <f>IF(L42="","",SUM(L42,Q42,V42)-SUM(O42,T42,Y42))</f>
      </c>
      <c r="AB42" s="214"/>
      <c r="AC42" s="214"/>
      <c r="AD42" s="214"/>
      <c r="AE42" s="215">
        <f>IF(L42="","",IF(L42="",0,IF(L42&gt;O42,3,IF(L42=O42,1,IF(L42&lt;O42,0))))+IF(Q42="",0,IF(Q42&gt;T42,3,IF(Q42=T42,1,IF(Q42&lt;T42,0))))+IF(V42="",0,IF(V42&gt;Y42,3,IF(V42=Y42,1,IF(V42&lt;Y42,0)))))</f>
      </c>
      <c r="AF42" s="215"/>
      <c r="AG42" s="215"/>
      <c r="AH42" s="215"/>
      <c r="AI42" s="216"/>
      <c r="AJ42" s="216"/>
      <c r="AK42" s="216"/>
      <c r="AL42" s="216"/>
    </row>
    <row r="43" spans="1:38" ht="18.75" customHeight="1">
      <c r="A43" s="13"/>
      <c r="B43" s="199" t="s">
        <v>215</v>
      </c>
      <c r="C43" s="199" t="s">
        <v>216</v>
      </c>
      <c r="D43" s="199" t="s">
        <v>216</v>
      </c>
      <c r="E43" s="199" t="s">
        <v>216</v>
      </c>
      <c r="F43" s="199" t="s">
        <v>216</v>
      </c>
      <c r="G43" s="209"/>
      <c r="H43" s="209"/>
      <c r="I43" s="209"/>
      <c r="J43" s="209"/>
      <c r="K43" s="209"/>
      <c r="L43" s="210"/>
      <c r="M43" s="210"/>
      <c r="N43" s="211"/>
      <c r="O43" s="212"/>
      <c r="P43" s="212"/>
      <c r="Q43" s="210"/>
      <c r="R43" s="210"/>
      <c r="S43" s="211"/>
      <c r="T43" s="212"/>
      <c r="U43" s="212"/>
      <c r="V43" s="210"/>
      <c r="W43" s="210"/>
      <c r="X43" s="211"/>
      <c r="Y43" s="213"/>
      <c r="Z43" s="213"/>
      <c r="AA43" s="214"/>
      <c r="AB43" s="214"/>
      <c r="AC43" s="214"/>
      <c r="AD43" s="214"/>
      <c r="AE43" s="215"/>
      <c r="AF43" s="215"/>
      <c r="AG43" s="215"/>
      <c r="AH43" s="215"/>
      <c r="AI43" s="216"/>
      <c r="AJ43" s="216"/>
      <c r="AK43" s="216"/>
      <c r="AL43" s="216"/>
    </row>
    <row r="44" spans="1:38" ht="18.75" customHeight="1">
      <c r="A44" s="13"/>
      <c r="B44" s="200" t="s">
        <v>217</v>
      </c>
      <c r="C44" s="200"/>
      <c r="D44" s="200"/>
      <c r="E44" s="200"/>
      <c r="F44" s="200"/>
      <c r="G44" s="207">
        <f>IF(O42="","",O42)</f>
      </c>
      <c r="H44" s="207"/>
      <c r="I44" s="202" t="s">
        <v>177</v>
      </c>
      <c r="J44" s="203">
        <f>IF(L42="","",L42)</f>
      </c>
      <c r="K44" s="203"/>
      <c r="L44" s="204"/>
      <c r="M44" s="204"/>
      <c r="N44" s="204"/>
      <c r="O44" s="204"/>
      <c r="P44" s="204"/>
      <c r="Q44" s="201"/>
      <c r="R44" s="201"/>
      <c r="S44" s="202" t="s">
        <v>177</v>
      </c>
      <c r="T44" s="205"/>
      <c r="U44" s="205"/>
      <c r="V44" s="201"/>
      <c r="W44" s="201"/>
      <c r="X44" s="202" t="s">
        <v>177</v>
      </c>
      <c r="Y44" s="189"/>
      <c r="Z44" s="189"/>
      <c r="AA44" s="197">
        <f>IF(G44="","",SUM(G44,Q44,V44)-SUM(J44,T44,Y44))</f>
      </c>
      <c r="AB44" s="197"/>
      <c r="AC44" s="197"/>
      <c r="AD44" s="197"/>
      <c r="AE44" s="198">
        <f>IF(G44="","",IF(G44="",0,IF(G44&gt;J44,3,IF(G44=J44,1,IF(G44&lt;J44,0))))+IF(Q44="",0,IF(Q44&gt;T44,3,IF(Q44=T44,1,IF(Q44&lt;T44,0))))+IF(V44="",0,IF(V44&gt;Y44,3,IF(V44=Y44,1,IF(V44&lt;Y44,0)))))</f>
      </c>
      <c r="AF44" s="198"/>
      <c r="AG44" s="198"/>
      <c r="AH44" s="198"/>
      <c r="AI44" s="206"/>
      <c r="AJ44" s="206"/>
      <c r="AK44" s="206"/>
      <c r="AL44" s="206"/>
    </row>
    <row r="45" spans="1:38" ht="18.75" customHeight="1">
      <c r="A45" s="13"/>
      <c r="B45" s="199" t="s">
        <v>218</v>
      </c>
      <c r="C45" s="199" t="s">
        <v>219</v>
      </c>
      <c r="D45" s="199" t="s">
        <v>219</v>
      </c>
      <c r="E45" s="199" t="s">
        <v>219</v>
      </c>
      <c r="F45" s="199" t="s">
        <v>219</v>
      </c>
      <c r="G45" s="207"/>
      <c r="H45" s="207"/>
      <c r="I45" s="202"/>
      <c r="J45" s="202"/>
      <c r="K45" s="203"/>
      <c r="L45" s="204"/>
      <c r="M45" s="204"/>
      <c r="N45" s="204"/>
      <c r="O45" s="204"/>
      <c r="P45" s="204"/>
      <c r="Q45" s="201"/>
      <c r="R45" s="201"/>
      <c r="S45" s="202"/>
      <c r="T45" s="205"/>
      <c r="U45" s="205"/>
      <c r="V45" s="201"/>
      <c r="W45" s="201"/>
      <c r="X45" s="202"/>
      <c r="Y45" s="189"/>
      <c r="Z45" s="189"/>
      <c r="AA45" s="197"/>
      <c r="AB45" s="197"/>
      <c r="AC45" s="197"/>
      <c r="AD45" s="197"/>
      <c r="AE45" s="198"/>
      <c r="AF45" s="198"/>
      <c r="AG45" s="198"/>
      <c r="AH45" s="198"/>
      <c r="AI45" s="206"/>
      <c r="AJ45" s="206"/>
      <c r="AK45" s="206"/>
      <c r="AL45" s="206"/>
    </row>
    <row r="46" spans="1:38" ht="18.75" customHeight="1">
      <c r="A46" s="13"/>
      <c r="B46" s="200" t="s">
        <v>220</v>
      </c>
      <c r="C46" s="200"/>
      <c r="D46" s="200"/>
      <c r="E46" s="200"/>
      <c r="F46" s="200"/>
      <c r="G46" s="207">
        <f>IF(T42="","",T42)</f>
      </c>
      <c r="H46" s="207"/>
      <c r="I46" s="202" t="s">
        <v>177</v>
      </c>
      <c r="J46" s="203">
        <f>IF(Q42="","",Q42)</f>
      </c>
      <c r="K46" s="203"/>
      <c r="L46" s="207">
        <f>IF(T44="","",T44)</f>
      </c>
      <c r="M46" s="207"/>
      <c r="N46" s="202" t="s">
        <v>177</v>
      </c>
      <c r="O46" s="203">
        <f>IF(Q44="","",Q44)</f>
      </c>
      <c r="P46" s="203"/>
      <c r="Q46" s="204"/>
      <c r="R46" s="204"/>
      <c r="S46" s="204"/>
      <c r="T46" s="204"/>
      <c r="U46" s="204"/>
      <c r="V46" s="201"/>
      <c r="W46" s="201"/>
      <c r="X46" s="202" t="s">
        <v>177</v>
      </c>
      <c r="Y46" s="189"/>
      <c r="Z46" s="189"/>
      <c r="AA46" s="197">
        <f>IF(G46="","",SUM(G46,L46,V46)-SUM(J46,O46,Y46))</f>
      </c>
      <c r="AB46" s="197"/>
      <c r="AC46" s="197"/>
      <c r="AD46" s="197"/>
      <c r="AE46" s="198">
        <f>IF(G46="","",IF(G46="",0,IF(G46&gt;J46,3,IF(G46=J46,1,IF(G46&lt;J46,0))))+IF(L46="",0,IF(L46&gt;O46,3,IF(L46=O46,1,IF(L46&lt;O46,0))))+IF(V46="",0,IF(V46&gt;Y46,3,IF(V46=Y46,1,IF(V46&lt;Y46,0)))))</f>
      </c>
      <c r="AF46" s="198"/>
      <c r="AG46" s="198"/>
      <c r="AH46" s="198"/>
      <c r="AI46" s="206"/>
      <c r="AJ46" s="206"/>
      <c r="AK46" s="206"/>
      <c r="AL46" s="206"/>
    </row>
    <row r="47" spans="1:38" ht="18.75" customHeight="1">
      <c r="A47" s="13"/>
      <c r="B47" s="199" t="s">
        <v>221</v>
      </c>
      <c r="C47" s="199" t="s">
        <v>222</v>
      </c>
      <c r="D47" s="199" t="s">
        <v>222</v>
      </c>
      <c r="E47" s="199" t="s">
        <v>222</v>
      </c>
      <c r="F47" s="199" t="s">
        <v>222</v>
      </c>
      <c r="G47" s="207"/>
      <c r="H47" s="207"/>
      <c r="I47" s="202"/>
      <c r="J47" s="202"/>
      <c r="K47" s="203"/>
      <c r="L47" s="207"/>
      <c r="M47" s="207"/>
      <c r="N47" s="202"/>
      <c r="O47" s="202"/>
      <c r="P47" s="203"/>
      <c r="Q47" s="204"/>
      <c r="R47" s="204"/>
      <c r="S47" s="204"/>
      <c r="T47" s="204"/>
      <c r="U47" s="204"/>
      <c r="V47" s="201"/>
      <c r="W47" s="201"/>
      <c r="X47" s="202"/>
      <c r="Y47" s="189"/>
      <c r="Z47" s="189"/>
      <c r="AA47" s="197"/>
      <c r="AB47" s="197"/>
      <c r="AC47" s="197"/>
      <c r="AD47" s="197"/>
      <c r="AE47" s="198"/>
      <c r="AF47" s="198"/>
      <c r="AG47" s="198"/>
      <c r="AH47" s="198"/>
      <c r="AI47" s="206"/>
      <c r="AJ47" s="206"/>
      <c r="AK47" s="206"/>
      <c r="AL47" s="206"/>
    </row>
    <row r="48" spans="1:38" ht="18.75" customHeight="1" thickBot="1">
      <c r="A48" s="13"/>
      <c r="B48" s="200" t="s">
        <v>223</v>
      </c>
      <c r="C48" s="200"/>
      <c r="D48" s="200"/>
      <c r="E48" s="200"/>
      <c r="F48" s="200"/>
      <c r="G48" s="196">
        <f>IF(Y42="","",Y42)</f>
      </c>
      <c r="H48" s="196"/>
      <c r="I48" s="194" t="s">
        <v>177</v>
      </c>
      <c r="J48" s="195">
        <f>IF(V42="","",V42)</f>
      </c>
      <c r="K48" s="195"/>
      <c r="L48" s="196">
        <f>IF(Y44="","",Y44)</f>
      </c>
      <c r="M48" s="196"/>
      <c r="N48" s="194" t="s">
        <v>177</v>
      </c>
      <c r="O48" s="195">
        <f>IF(V44="","",V44)</f>
      </c>
      <c r="P48" s="195"/>
      <c r="Q48" s="196">
        <f>IF(Y46="","",Y46)</f>
      </c>
      <c r="R48" s="196"/>
      <c r="S48" s="194" t="s">
        <v>177</v>
      </c>
      <c r="T48" s="195">
        <f>IF(V46="","",V46)</f>
      </c>
      <c r="U48" s="195"/>
      <c r="V48" s="188"/>
      <c r="W48" s="188"/>
      <c r="X48" s="188"/>
      <c r="Y48" s="188"/>
      <c r="Z48" s="188"/>
      <c r="AA48" s="190">
        <f>IF(G48="","",SUM(G48,L48,Q48)-SUM(J48,O48,T48))</f>
      </c>
      <c r="AB48" s="190"/>
      <c r="AC48" s="190"/>
      <c r="AD48" s="190"/>
      <c r="AE48" s="191">
        <f>IF(G48="","",IF(G48="",0,IF(G48&gt;J48,3,IF(G48=J48,1,IF(G48&lt;J48,0))))+IF(L48="",0,IF(L48&gt;O48,3,IF(L48=O48,1,IF(L48&lt;O48,0))))+IF(Q48="",0,IF(Q48&gt;T48,3,IF(Q48=T48,1,IF(Q48&lt;T48,0)))))</f>
      </c>
      <c r="AF48" s="191"/>
      <c r="AG48" s="191"/>
      <c r="AH48" s="191"/>
      <c r="AI48" s="192"/>
      <c r="AJ48" s="192"/>
      <c r="AK48" s="192"/>
      <c r="AL48" s="192"/>
    </row>
    <row r="49" spans="1:38" ht="18.75" customHeight="1" thickBot="1">
      <c r="A49" s="13"/>
      <c r="B49" s="193" t="s">
        <v>224</v>
      </c>
      <c r="C49" s="193"/>
      <c r="D49" s="193"/>
      <c r="E49" s="193"/>
      <c r="F49" s="193"/>
      <c r="G49" s="196"/>
      <c r="H49" s="196"/>
      <c r="I49" s="194"/>
      <c r="J49" s="194"/>
      <c r="K49" s="195"/>
      <c r="L49" s="196"/>
      <c r="M49" s="196"/>
      <c r="N49" s="194"/>
      <c r="O49" s="194"/>
      <c r="P49" s="195"/>
      <c r="Q49" s="196"/>
      <c r="R49" s="196"/>
      <c r="S49" s="194"/>
      <c r="T49" s="194"/>
      <c r="U49" s="195"/>
      <c r="V49" s="188"/>
      <c r="W49" s="188"/>
      <c r="X49" s="188"/>
      <c r="Y49" s="188"/>
      <c r="Z49" s="188"/>
      <c r="AA49" s="190"/>
      <c r="AB49" s="190"/>
      <c r="AC49" s="190"/>
      <c r="AD49" s="190"/>
      <c r="AE49" s="191"/>
      <c r="AF49" s="191"/>
      <c r="AG49" s="191"/>
      <c r="AH49" s="191"/>
      <c r="AI49" s="192"/>
      <c r="AJ49" s="192"/>
      <c r="AK49" s="192"/>
      <c r="AL49" s="192"/>
    </row>
  </sheetData>
  <sheetProtection/>
  <mergeCells count="306">
    <mergeCell ref="AA4:AD5"/>
    <mergeCell ref="AE4:AH5"/>
    <mergeCell ref="AI4:AL5"/>
    <mergeCell ref="G5:K5"/>
    <mergeCell ref="L5:P5"/>
    <mergeCell ref="Q5:U5"/>
    <mergeCell ref="V5:Z5"/>
    <mergeCell ref="H1:L1"/>
    <mergeCell ref="M1:O1"/>
    <mergeCell ref="B3:I3"/>
    <mergeCell ref="J3:R3"/>
    <mergeCell ref="S3:Y3"/>
    <mergeCell ref="B4:F5"/>
    <mergeCell ref="G4:K4"/>
    <mergeCell ref="L4:P4"/>
    <mergeCell ref="Q4:U4"/>
    <mergeCell ref="V4:Z4"/>
    <mergeCell ref="AE6:AH7"/>
    <mergeCell ref="AI6:AL7"/>
    <mergeCell ref="AM6:AM7"/>
    <mergeCell ref="B7:F7"/>
    <mergeCell ref="B8:F8"/>
    <mergeCell ref="G8:H9"/>
    <mergeCell ref="I8:I9"/>
    <mergeCell ref="J8:K9"/>
    <mergeCell ref="L8:P9"/>
    <mergeCell ref="Q8:R9"/>
    <mergeCell ref="S6:S7"/>
    <mergeCell ref="T6:U7"/>
    <mergeCell ref="V6:W7"/>
    <mergeCell ref="X6:X7"/>
    <mergeCell ref="Y6:Z7"/>
    <mergeCell ref="AA6:AD7"/>
    <mergeCell ref="B6:F6"/>
    <mergeCell ref="G6:K7"/>
    <mergeCell ref="L6:M7"/>
    <mergeCell ref="N6:N7"/>
    <mergeCell ref="O6:P7"/>
    <mergeCell ref="Q6:R7"/>
    <mergeCell ref="AE8:AH9"/>
    <mergeCell ref="AI8:AL9"/>
    <mergeCell ref="AM8:AM9"/>
    <mergeCell ref="B9:F9"/>
    <mergeCell ref="B10:F10"/>
    <mergeCell ref="G10:H11"/>
    <mergeCell ref="I10:I11"/>
    <mergeCell ref="J10:K11"/>
    <mergeCell ref="L10:M11"/>
    <mergeCell ref="N10:N11"/>
    <mergeCell ref="S8:S9"/>
    <mergeCell ref="T8:U9"/>
    <mergeCell ref="V8:W9"/>
    <mergeCell ref="X8:X9"/>
    <mergeCell ref="Y8:Z9"/>
    <mergeCell ref="AA8:AD9"/>
    <mergeCell ref="AE10:AH11"/>
    <mergeCell ref="AI10:AL11"/>
    <mergeCell ref="AM10:AM11"/>
    <mergeCell ref="B11:F11"/>
    <mergeCell ref="B12:F12"/>
    <mergeCell ref="G12:H13"/>
    <mergeCell ref="I12:I13"/>
    <mergeCell ref="J12:K13"/>
    <mergeCell ref="L12:M13"/>
    <mergeCell ref="N12:N13"/>
    <mergeCell ref="O10:P11"/>
    <mergeCell ref="Q10:U11"/>
    <mergeCell ref="V10:W11"/>
    <mergeCell ref="X10:X11"/>
    <mergeCell ref="Y10:Z11"/>
    <mergeCell ref="AA10:AD11"/>
    <mergeCell ref="AI12:AL13"/>
    <mergeCell ref="AM12:AM13"/>
    <mergeCell ref="B13:F13"/>
    <mergeCell ref="B15:I15"/>
    <mergeCell ref="J15:R15"/>
    <mergeCell ref="S15:Y15"/>
    <mergeCell ref="O12:P13"/>
    <mergeCell ref="Q12:R13"/>
    <mergeCell ref="S12:S13"/>
    <mergeCell ref="T12:U13"/>
    <mergeCell ref="V12:Z13"/>
    <mergeCell ref="AA12:AD13"/>
    <mergeCell ref="AE16:AH17"/>
    <mergeCell ref="AI16:AL17"/>
    <mergeCell ref="G17:K17"/>
    <mergeCell ref="L17:P17"/>
    <mergeCell ref="Q17:U17"/>
    <mergeCell ref="V17:Z17"/>
    <mergeCell ref="AE12:AH13"/>
    <mergeCell ref="B16:F17"/>
    <mergeCell ref="G16:K16"/>
    <mergeCell ref="L16:P16"/>
    <mergeCell ref="Q16:U16"/>
    <mergeCell ref="V16:Z16"/>
    <mergeCell ref="AA16:AD17"/>
    <mergeCell ref="AE18:AH19"/>
    <mergeCell ref="AI18:AL19"/>
    <mergeCell ref="B19:F19"/>
    <mergeCell ref="B20:F20"/>
    <mergeCell ref="G20:H21"/>
    <mergeCell ref="I20:I21"/>
    <mergeCell ref="J20:K21"/>
    <mergeCell ref="L20:P21"/>
    <mergeCell ref="Q20:R21"/>
    <mergeCell ref="S20:S21"/>
    <mergeCell ref="S18:S19"/>
    <mergeCell ref="T18:U19"/>
    <mergeCell ref="V18:W19"/>
    <mergeCell ref="X18:X19"/>
    <mergeCell ref="Y18:Z19"/>
    <mergeCell ref="AA18:AD19"/>
    <mergeCell ref="B18:F18"/>
    <mergeCell ref="G18:K19"/>
    <mergeCell ref="L18:M19"/>
    <mergeCell ref="N18:N19"/>
    <mergeCell ref="O18:P19"/>
    <mergeCell ref="Q18:R19"/>
    <mergeCell ref="AA22:AD23"/>
    <mergeCell ref="AE22:AH23"/>
    <mergeCell ref="AI22:AL23"/>
    <mergeCell ref="AI20:AL21"/>
    <mergeCell ref="B21:F21"/>
    <mergeCell ref="B22:F22"/>
    <mergeCell ref="G22:H23"/>
    <mergeCell ref="I22:I23"/>
    <mergeCell ref="J22:K23"/>
    <mergeCell ref="L22:M23"/>
    <mergeCell ref="N22:N23"/>
    <mergeCell ref="O22:P23"/>
    <mergeCell ref="Q22:U23"/>
    <mergeCell ref="T20:U21"/>
    <mergeCell ref="V20:W21"/>
    <mergeCell ref="X20:X21"/>
    <mergeCell ref="X22:X23"/>
    <mergeCell ref="Y20:Z21"/>
    <mergeCell ref="AA20:AD21"/>
    <mergeCell ref="AE20:AH21"/>
    <mergeCell ref="B23:F23"/>
    <mergeCell ref="B24:F24"/>
    <mergeCell ref="G24:H25"/>
    <mergeCell ref="I24:I25"/>
    <mergeCell ref="J24:K25"/>
    <mergeCell ref="L24:M25"/>
    <mergeCell ref="V22:W23"/>
    <mergeCell ref="Y22:Z23"/>
    <mergeCell ref="AA24:AD25"/>
    <mergeCell ref="AE24:AH25"/>
    <mergeCell ref="AI24:AL25"/>
    <mergeCell ref="B25:F25"/>
    <mergeCell ref="B27:I27"/>
    <mergeCell ref="J27:R27"/>
    <mergeCell ref="S27:Y27"/>
    <mergeCell ref="N24:N25"/>
    <mergeCell ref="O24:P25"/>
    <mergeCell ref="Q24:R25"/>
    <mergeCell ref="S24:S25"/>
    <mergeCell ref="T24:U25"/>
    <mergeCell ref="V24:Z25"/>
    <mergeCell ref="AE28:AH29"/>
    <mergeCell ref="AI28:AL29"/>
    <mergeCell ref="AA28:AD29"/>
    <mergeCell ref="G29:K29"/>
    <mergeCell ref="L29:P29"/>
    <mergeCell ref="Q29:U29"/>
    <mergeCell ref="V29:Z29"/>
    <mergeCell ref="B28:F29"/>
    <mergeCell ref="G28:K28"/>
    <mergeCell ref="L28:P28"/>
    <mergeCell ref="Q28:U28"/>
    <mergeCell ref="V28:Z28"/>
    <mergeCell ref="AE30:AH31"/>
    <mergeCell ref="AI30:AL31"/>
    <mergeCell ref="B31:F31"/>
    <mergeCell ref="B32:F32"/>
    <mergeCell ref="G32:H33"/>
    <mergeCell ref="I32:I33"/>
    <mergeCell ref="J32:K33"/>
    <mergeCell ref="L32:P33"/>
    <mergeCell ref="Q32:R33"/>
    <mergeCell ref="S32:S33"/>
    <mergeCell ref="S30:S31"/>
    <mergeCell ref="T30:U31"/>
    <mergeCell ref="V30:W31"/>
    <mergeCell ref="X30:X31"/>
    <mergeCell ref="Y30:Z31"/>
    <mergeCell ref="AA30:AD31"/>
    <mergeCell ref="B30:F30"/>
    <mergeCell ref="G30:K31"/>
    <mergeCell ref="L30:M31"/>
    <mergeCell ref="N30:N31"/>
    <mergeCell ref="O30:P31"/>
    <mergeCell ref="Q30:R31"/>
    <mergeCell ref="AA34:AD35"/>
    <mergeCell ref="AE34:AH35"/>
    <mergeCell ref="AI34:AL35"/>
    <mergeCell ref="AI32:AL33"/>
    <mergeCell ref="B33:F33"/>
    <mergeCell ref="B34:F34"/>
    <mergeCell ref="G34:H35"/>
    <mergeCell ref="I34:I35"/>
    <mergeCell ref="J34:K35"/>
    <mergeCell ref="L34:M35"/>
    <mergeCell ref="N34:N35"/>
    <mergeCell ref="O34:P35"/>
    <mergeCell ref="Q34:U35"/>
    <mergeCell ref="T32:U33"/>
    <mergeCell ref="V32:W33"/>
    <mergeCell ref="X32:X33"/>
    <mergeCell ref="X34:X35"/>
    <mergeCell ref="Y32:Z33"/>
    <mergeCell ref="AA32:AD33"/>
    <mergeCell ref="AE32:AH33"/>
    <mergeCell ref="B35:F35"/>
    <mergeCell ref="B36:F36"/>
    <mergeCell ref="G36:H37"/>
    <mergeCell ref="I36:I37"/>
    <mergeCell ref="J36:K37"/>
    <mergeCell ref="L36:M37"/>
    <mergeCell ref="V34:W35"/>
    <mergeCell ref="Y34:Z35"/>
    <mergeCell ref="AA36:AD37"/>
    <mergeCell ref="AE36:AH37"/>
    <mergeCell ref="AI36:AL37"/>
    <mergeCell ref="B37:F37"/>
    <mergeCell ref="B39:I39"/>
    <mergeCell ref="J39:R39"/>
    <mergeCell ref="S39:Y39"/>
    <mergeCell ref="N36:N37"/>
    <mergeCell ref="O36:P37"/>
    <mergeCell ref="Q36:R37"/>
    <mergeCell ref="S36:S37"/>
    <mergeCell ref="T36:U37"/>
    <mergeCell ref="V36:Z37"/>
    <mergeCell ref="AE40:AH41"/>
    <mergeCell ref="AI40:AL41"/>
    <mergeCell ref="AA40:AD41"/>
    <mergeCell ref="G41:K41"/>
    <mergeCell ref="L41:P41"/>
    <mergeCell ref="Q41:U41"/>
    <mergeCell ref="V41:Z41"/>
    <mergeCell ref="B40:F41"/>
    <mergeCell ref="G40:K40"/>
    <mergeCell ref="L40:P40"/>
    <mergeCell ref="Q40:U40"/>
    <mergeCell ref="V40:Z40"/>
    <mergeCell ref="AE42:AH43"/>
    <mergeCell ref="AI42:AL43"/>
    <mergeCell ref="B43:F43"/>
    <mergeCell ref="B44:F44"/>
    <mergeCell ref="G44:H45"/>
    <mergeCell ref="I44:I45"/>
    <mergeCell ref="J44:K45"/>
    <mergeCell ref="L44:P45"/>
    <mergeCell ref="Q44:R45"/>
    <mergeCell ref="S44:S45"/>
    <mergeCell ref="S42:S43"/>
    <mergeCell ref="T42:U43"/>
    <mergeCell ref="V42:W43"/>
    <mergeCell ref="X42:X43"/>
    <mergeCell ref="Y42:Z43"/>
    <mergeCell ref="AA42:AD43"/>
    <mergeCell ref="B42:F42"/>
    <mergeCell ref="G42:K43"/>
    <mergeCell ref="L42:M43"/>
    <mergeCell ref="N42:N43"/>
    <mergeCell ref="O42:P43"/>
    <mergeCell ref="Q42:R43"/>
    <mergeCell ref="B45:F45"/>
    <mergeCell ref="B46:F46"/>
    <mergeCell ref="G46:H47"/>
    <mergeCell ref="I46:I47"/>
    <mergeCell ref="J46:K47"/>
    <mergeCell ref="L46:M47"/>
    <mergeCell ref="X44:X45"/>
    <mergeCell ref="X46:X47"/>
    <mergeCell ref="AA46:AD47"/>
    <mergeCell ref="AE46:AH47"/>
    <mergeCell ref="AI46:AL47"/>
    <mergeCell ref="AI44:AL45"/>
    <mergeCell ref="V46:W47"/>
    <mergeCell ref="N46:N47"/>
    <mergeCell ref="O46:P47"/>
    <mergeCell ref="Q46:U47"/>
    <mergeCell ref="T44:U45"/>
    <mergeCell ref="V44:W45"/>
    <mergeCell ref="T48:U49"/>
    <mergeCell ref="Y44:Z45"/>
    <mergeCell ref="AA44:AD45"/>
    <mergeCell ref="AE44:AH45"/>
    <mergeCell ref="B47:F47"/>
    <mergeCell ref="B48:F48"/>
    <mergeCell ref="G48:H49"/>
    <mergeCell ref="I48:I49"/>
    <mergeCell ref="J48:K49"/>
    <mergeCell ref="L48:M49"/>
    <mergeCell ref="V48:Z49"/>
    <mergeCell ref="Y46:Z47"/>
    <mergeCell ref="AA48:AD49"/>
    <mergeCell ref="AE48:AH49"/>
    <mergeCell ref="AI48:AL49"/>
    <mergeCell ref="B49:F49"/>
    <mergeCell ref="N48:N49"/>
    <mergeCell ref="O48:P49"/>
    <mergeCell ref="Q48:R49"/>
    <mergeCell ref="S48:S49"/>
  </mergeCells>
  <printOptions/>
  <pageMargins left="0.5597222222222222" right="0.27569444444444446" top="0.27361111111111114" bottom="0.32013888888888886" header="0.5118055555555555" footer="0.5118055555555555"/>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AL49"/>
  <sheetViews>
    <sheetView showGridLines="0" view="pageBreakPreview" zoomScale="85" zoomScaleNormal="75" zoomScaleSheetLayoutView="85" zoomScalePageLayoutView="0" workbookViewId="0" topLeftCell="A1">
      <selection activeCell="B4" sqref="B4:F5"/>
    </sheetView>
  </sheetViews>
  <sheetFormatPr defaultColWidth="9.00390625" defaultRowHeight="13.5"/>
  <cols>
    <col min="1" max="1" width="2.75390625" style="15" customWidth="1"/>
    <col min="2" max="38" width="2.50390625" style="17" customWidth="1"/>
    <col min="39" max="39" width="1.25" style="17" customWidth="1"/>
    <col min="40" max="42" width="2.50390625" style="17" customWidth="1"/>
    <col min="43" max="76" width="2.125" style="17" customWidth="1"/>
    <col min="77" max="146" width="3.00390625" style="17" customWidth="1"/>
    <col min="147" max="16384" width="9.00390625" style="17" customWidth="1"/>
  </cols>
  <sheetData>
    <row r="1" spans="2:18" ht="17.25">
      <c r="B1" s="16" t="s">
        <v>167</v>
      </c>
      <c r="H1" s="298">
        <v>42357</v>
      </c>
      <c r="I1" s="298"/>
      <c r="J1" s="298"/>
      <c r="K1" s="298"/>
      <c r="L1" s="298"/>
      <c r="M1" s="299" t="str">
        <f>TEXT(H1,"aaa")</f>
        <v>土</v>
      </c>
      <c r="N1" s="299"/>
      <c r="O1" s="299"/>
      <c r="R1" s="16" t="s">
        <v>168</v>
      </c>
    </row>
    <row r="3" spans="2:25" ht="18" thickBot="1">
      <c r="B3" s="281" t="s">
        <v>225</v>
      </c>
      <c r="C3" s="281"/>
      <c r="D3" s="281"/>
      <c r="E3" s="281"/>
      <c r="F3" s="281"/>
      <c r="G3" s="281"/>
      <c r="H3" s="281"/>
      <c r="I3" s="281"/>
      <c r="J3" s="282" t="s">
        <v>200</v>
      </c>
      <c r="K3" s="282"/>
      <c r="L3" s="282"/>
      <c r="M3" s="282"/>
      <c r="N3" s="282"/>
      <c r="O3" s="282"/>
      <c r="P3" s="282"/>
      <c r="Q3" s="282"/>
      <c r="R3" s="282"/>
      <c r="S3" s="283" t="s">
        <v>226</v>
      </c>
      <c r="T3" s="283"/>
      <c r="U3" s="283"/>
      <c r="V3" s="283"/>
      <c r="W3" s="283"/>
      <c r="X3" s="283"/>
      <c r="Y3" s="283"/>
    </row>
    <row r="4" spans="2:38" ht="18.75" customHeight="1" thickBot="1">
      <c r="B4" s="274" t="s">
        <v>227</v>
      </c>
      <c r="C4" s="274"/>
      <c r="D4" s="274"/>
      <c r="E4" s="274"/>
      <c r="F4" s="274"/>
      <c r="G4" s="275" t="str">
        <f>B6</f>
        <v>神栖市</v>
      </c>
      <c r="H4" s="275"/>
      <c r="I4" s="275"/>
      <c r="J4" s="275"/>
      <c r="K4" s="275"/>
      <c r="L4" s="275" t="str">
        <f>B8</f>
        <v>潮来市</v>
      </c>
      <c r="M4" s="275"/>
      <c r="N4" s="275"/>
      <c r="O4" s="275"/>
      <c r="P4" s="275"/>
      <c r="Q4" s="275" t="str">
        <f>B10</f>
        <v>鹿嶋市</v>
      </c>
      <c r="R4" s="275"/>
      <c r="S4" s="275"/>
      <c r="T4" s="275"/>
      <c r="U4" s="275"/>
      <c r="V4" s="276" t="str">
        <f>B12</f>
        <v>鹿嶋市</v>
      </c>
      <c r="W4" s="276"/>
      <c r="X4" s="276"/>
      <c r="Y4" s="276"/>
      <c r="Z4" s="276"/>
      <c r="AA4" s="279" t="s">
        <v>173</v>
      </c>
      <c r="AB4" s="279"/>
      <c r="AC4" s="279"/>
      <c r="AD4" s="279"/>
      <c r="AE4" s="277" t="s">
        <v>174</v>
      </c>
      <c r="AF4" s="277"/>
      <c r="AG4" s="277"/>
      <c r="AH4" s="277"/>
      <c r="AI4" s="278" t="s">
        <v>175</v>
      </c>
      <c r="AJ4" s="278"/>
      <c r="AK4" s="278"/>
      <c r="AL4" s="278"/>
    </row>
    <row r="5" spans="2:38" ht="18.75" customHeight="1" thickBot="1">
      <c r="B5" s="274"/>
      <c r="C5" s="274"/>
      <c r="D5" s="274"/>
      <c r="E5" s="274"/>
      <c r="F5" s="274"/>
      <c r="G5" s="272" t="str">
        <f>B7</f>
        <v>大野原SSS</v>
      </c>
      <c r="H5" s="272"/>
      <c r="I5" s="272"/>
      <c r="J5" s="272"/>
      <c r="K5" s="272"/>
      <c r="L5" s="272" t="str">
        <f>B9</f>
        <v>牛堀SSS</v>
      </c>
      <c r="M5" s="272"/>
      <c r="N5" s="272"/>
      <c r="O5" s="272"/>
      <c r="P5" s="272"/>
      <c r="Q5" s="272" t="str">
        <f>B11</f>
        <v>鉢形SSS</v>
      </c>
      <c r="R5" s="272"/>
      <c r="S5" s="272"/>
      <c r="T5" s="272"/>
      <c r="U5" s="272"/>
      <c r="V5" s="273" t="str">
        <f>B13</f>
        <v>鹿島ｱﾝﾄﾗｰｽﾞJr</v>
      </c>
      <c r="W5" s="273"/>
      <c r="X5" s="273"/>
      <c r="Y5" s="273"/>
      <c r="Z5" s="273"/>
      <c r="AA5" s="279"/>
      <c r="AB5" s="279"/>
      <c r="AC5" s="279"/>
      <c r="AD5" s="279"/>
      <c r="AE5" s="277"/>
      <c r="AF5" s="277"/>
      <c r="AG5" s="277"/>
      <c r="AH5" s="277"/>
      <c r="AI5" s="278"/>
      <c r="AJ5" s="278"/>
      <c r="AK5" s="278"/>
      <c r="AL5" s="278"/>
    </row>
    <row r="6" spans="2:38" ht="18.75" customHeight="1">
      <c r="B6" s="262" t="s">
        <v>176</v>
      </c>
      <c r="C6" s="262"/>
      <c r="D6" s="262"/>
      <c r="E6" s="262"/>
      <c r="F6" s="262"/>
      <c r="G6" s="263"/>
      <c r="H6" s="263"/>
      <c r="I6" s="263"/>
      <c r="J6" s="263"/>
      <c r="K6" s="263"/>
      <c r="L6" s="264"/>
      <c r="M6" s="264"/>
      <c r="N6" s="265" t="s">
        <v>177</v>
      </c>
      <c r="O6" s="266"/>
      <c r="P6" s="266"/>
      <c r="Q6" s="264"/>
      <c r="R6" s="264"/>
      <c r="S6" s="265" t="s">
        <v>177</v>
      </c>
      <c r="T6" s="266"/>
      <c r="U6" s="266"/>
      <c r="V6" s="264"/>
      <c r="W6" s="264"/>
      <c r="X6" s="265" t="s">
        <v>177</v>
      </c>
      <c r="Y6" s="267"/>
      <c r="Z6" s="267"/>
      <c r="AA6" s="268">
        <f>IF(L6="","",SUM(L6,Q6,V6)-SUM(O6,T6,Y6))</f>
      </c>
      <c r="AB6" s="268"/>
      <c r="AC6" s="268"/>
      <c r="AD6" s="268"/>
      <c r="AE6" s="269">
        <f>IF(L6="","",IF(L6="",0,IF(L6&gt;O6,3,IF(L6=O6,1,IF(L6&lt;O6,0))))+IF(Q6="",0,IF(Q6&gt;T6,3,IF(Q6=T6,1,IF(Q6&lt;T6,0))))+IF(V6="",0,IF(V6&gt;Y6,3,IF(V6=Y6,1,IF(V6&lt;Y6,0)))))</f>
      </c>
      <c r="AF6" s="269"/>
      <c r="AG6" s="269"/>
      <c r="AH6" s="269"/>
      <c r="AI6" s="270"/>
      <c r="AJ6" s="270"/>
      <c r="AK6" s="270"/>
      <c r="AL6" s="270"/>
    </row>
    <row r="7" spans="1:38" ht="18.75" customHeight="1">
      <c r="A7" s="18"/>
      <c r="B7" s="249" t="s">
        <v>228</v>
      </c>
      <c r="C7" s="249"/>
      <c r="D7" s="249"/>
      <c r="E7" s="249"/>
      <c r="F7" s="249"/>
      <c r="G7" s="263"/>
      <c r="H7" s="263"/>
      <c r="I7" s="263"/>
      <c r="J7" s="263"/>
      <c r="K7" s="263"/>
      <c r="L7" s="264"/>
      <c r="M7" s="264"/>
      <c r="N7" s="265"/>
      <c r="O7" s="266"/>
      <c r="P7" s="266"/>
      <c r="Q7" s="264"/>
      <c r="R7" s="264"/>
      <c r="S7" s="265"/>
      <c r="T7" s="266"/>
      <c r="U7" s="266"/>
      <c r="V7" s="264"/>
      <c r="W7" s="264"/>
      <c r="X7" s="265"/>
      <c r="Y7" s="267"/>
      <c r="Z7" s="267"/>
      <c r="AA7" s="268"/>
      <c r="AB7" s="268"/>
      <c r="AC7" s="268"/>
      <c r="AD7" s="268"/>
      <c r="AE7" s="269"/>
      <c r="AF7" s="269"/>
      <c r="AG7" s="269"/>
      <c r="AH7" s="269"/>
      <c r="AI7" s="270"/>
      <c r="AJ7" s="270"/>
      <c r="AK7" s="270"/>
      <c r="AL7" s="270"/>
    </row>
    <row r="8" spans="1:38" ht="18.75" customHeight="1">
      <c r="A8" s="18"/>
      <c r="B8" s="260" t="s">
        <v>217</v>
      </c>
      <c r="C8" s="260"/>
      <c r="D8" s="260"/>
      <c r="E8" s="260"/>
      <c r="F8" s="260"/>
      <c r="G8" s="261">
        <f>IF(O6="","",O6)</f>
      </c>
      <c r="H8" s="261"/>
      <c r="I8" s="254" t="s">
        <v>177</v>
      </c>
      <c r="J8" s="255">
        <f>IF(L6="","",L6)</f>
      </c>
      <c r="K8" s="255"/>
      <c r="L8" s="256"/>
      <c r="M8" s="256"/>
      <c r="N8" s="256"/>
      <c r="O8" s="256"/>
      <c r="P8" s="256"/>
      <c r="Q8" s="253"/>
      <c r="R8" s="253"/>
      <c r="S8" s="254" t="s">
        <v>177</v>
      </c>
      <c r="T8" s="257"/>
      <c r="U8" s="257"/>
      <c r="V8" s="253"/>
      <c r="W8" s="253"/>
      <c r="X8" s="254" t="s">
        <v>177</v>
      </c>
      <c r="Y8" s="237"/>
      <c r="Z8" s="237"/>
      <c r="AA8" s="247">
        <f>IF(G8="","",SUM(G8,Q8,V8)-SUM(J8,T8,Y8))</f>
      </c>
      <c r="AB8" s="247"/>
      <c r="AC8" s="247"/>
      <c r="AD8" s="247"/>
      <c r="AE8" s="248">
        <f>IF(G8="","",IF(G8="",0,IF(G8&gt;J8,3,IF(G8=J8,1,IF(G8&lt;J8,0))))+IF(Q8="",0,IF(Q8&gt;T8,3,IF(Q8=T8,1,IF(Q8&lt;T8,0))))+IF(V8="",0,IF(V8&gt;Y8,3,IF(V8=Y8,1,IF(V8&lt;Y8,0)))))</f>
      </c>
      <c r="AF8" s="248"/>
      <c r="AG8" s="248"/>
      <c r="AH8" s="248"/>
      <c r="AI8" s="258"/>
      <c r="AJ8" s="258"/>
      <c r="AK8" s="258"/>
      <c r="AL8" s="258"/>
    </row>
    <row r="9" spans="1:38" ht="18.75" customHeight="1">
      <c r="A9" s="18"/>
      <c r="B9" s="249" t="s">
        <v>229</v>
      </c>
      <c r="C9" s="249"/>
      <c r="D9" s="249"/>
      <c r="E9" s="249"/>
      <c r="F9" s="249"/>
      <c r="G9" s="261"/>
      <c r="H9" s="261"/>
      <c r="I9" s="254"/>
      <c r="J9" s="254"/>
      <c r="K9" s="255"/>
      <c r="L9" s="256"/>
      <c r="M9" s="256"/>
      <c r="N9" s="256"/>
      <c r="O9" s="256"/>
      <c r="P9" s="256"/>
      <c r="Q9" s="253"/>
      <c r="R9" s="253"/>
      <c r="S9" s="254"/>
      <c r="T9" s="257"/>
      <c r="U9" s="257"/>
      <c r="V9" s="253"/>
      <c r="W9" s="253"/>
      <c r="X9" s="254"/>
      <c r="Y9" s="237"/>
      <c r="Z9" s="237"/>
      <c r="AA9" s="247"/>
      <c r="AB9" s="247"/>
      <c r="AC9" s="247"/>
      <c r="AD9" s="247"/>
      <c r="AE9" s="248"/>
      <c r="AF9" s="248"/>
      <c r="AG9" s="248"/>
      <c r="AH9" s="248"/>
      <c r="AI9" s="258"/>
      <c r="AJ9" s="258"/>
      <c r="AK9" s="258"/>
      <c r="AL9" s="258"/>
    </row>
    <row r="10" spans="1:38" ht="18.75" customHeight="1">
      <c r="A10" s="18"/>
      <c r="B10" s="260" t="s">
        <v>179</v>
      </c>
      <c r="C10" s="260"/>
      <c r="D10" s="260"/>
      <c r="E10" s="260"/>
      <c r="F10" s="260"/>
      <c r="G10" s="261">
        <f>IF(T6="","",T6)</f>
      </c>
      <c r="H10" s="261"/>
      <c r="I10" s="254" t="s">
        <v>177</v>
      </c>
      <c r="J10" s="255">
        <f>IF(Q6="","",Q6)</f>
      </c>
      <c r="K10" s="255"/>
      <c r="L10" s="261">
        <f>IF(T8="","",T8)</f>
      </c>
      <c r="M10" s="261"/>
      <c r="N10" s="254" t="s">
        <v>177</v>
      </c>
      <c r="O10" s="255">
        <f>IF(Q8="","",Q8)</f>
      </c>
      <c r="P10" s="255"/>
      <c r="Q10" s="256"/>
      <c r="R10" s="256"/>
      <c r="S10" s="256"/>
      <c r="T10" s="256"/>
      <c r="U10" s="256"/>
      <c r="V10" s="253"/>
      <c r="W10" s="253"/>
      <c r="X10" s="254" t="s">
        <v>177</v>
      </c>
      <c r="Y10" s="237"/>
      <c r="Z10" s="237"/>
      <c r="AA10" s="247">
        <f>IF(G10="","",SUM(G10,L10,V10)-SUM(J10,O10,Y10))</f>
      </c>
      <c r="AB10" s="247"/>
      <c r="AC10" s="247"/>
      <c r="AD10" s="247"/>
      <c r="AE10" s="248">
        <f>IF(G10="","",IF(G10="",0,IF(G10&gt;J10,3,IF(G10=J10,1,IF(G10&lt;J10,0))))+IF(L10="",0,IF(L10&gt;O10,3,IF(L10=O10,1,IF(L10&lt;O10,0))))+IF(V10="",0,IF(V10&gt;Y10,3,IF(V10=Y10,1,IF(V10&lt;Y10,0)))))</f>
      </c>
      <c r="AF10" s="248"/>
      <c r="AG10" s="248"/>
      <c r="AH10" s="248"/>
      <c r="AI10" s="258"/>
      <c r="AJ10" s="258"/>
      <c r="AK10" s="258"/>
      <c r="AL10" s="258"/>
    </row>
    <row r="11" spans="1:38" ht="18.75" customHeight="1">
      <c r="A11" s="18"/>
      <c r="B11" s="249" t="s">
        <v>230</v>
      </c>
      <c r="C11" s="249" t="s">
        <v>231</v>
      </c>
      <c r="D11" s="249" t="s">
        <v>231</v>
      </c>
      <c r="E11" s="249" t="s">
        <v>231</v>
      </c>
      <c r="F11" s="249" t="s">
        <v>231</v>
      </c>
      <c r="G11" s="261"/>
      <c r="H11" s="261"/>
      <c r="I11" s="254"/>
      <c r="J11" s="254"/>
      <c r="K11" s="255"/>
      <c r="L11" s="261"/>
      <c r="M11" s="261"/>
      <c r="N11" s="254"/>
      <c r="O11" s="254"/>
      <c r="P11" s="255"/>
      <c r="Q11" s="256"/>
      <c r="R11" s="256"/>
      <c r="S11" s="256"/>
      <c r="T11" s="256"/>
      <c r="U11" s="256"/>
      <c r="V11" s="253"/>
      <c r="W11" s="253"/>
      <c r="X11" s="254"/>
      <c r="Y11" s="237"/>
      <c r="Z11" s="237"/>
      <c r="AA11" s="247"/>
      <c r="AB11" s="247"/>
      <c r="AC11" s="247"/>
      <c r="AD11" s="247"/>
      <c r="AE11" s="248"/>
      <c r="AF11" s="248"/>
      <c r="AG11" s="248"/>
      <c r="AH11" s="248"/>
      <c r="AI11" s="258"/>
      <c r="AJ11" s="258"/>
      <c r="AK11" s="258"/>
      <c r="AL11" s="258"/>
    </row>
    <row r="12" spans="1:38" ht="18.75" customHeight="1" thickBot="1">
      <c r="A12" s="18"/>
      <c r="B12" s="260" t="s">
        <v>179</v>
      </c>
      <c r="C12" s="260"/>
      <c r="D12" s="260"/>
      <c r="E12" s="260"/>
      <c r="F12" s="260"/>
      <c r="G12" s="246">
        <f>IF(Y6="","",Y6)</f>
      </c>
      <c r="H12" s="246"/>
      <c r="I12" s="244" t="s">
        <v>177</v>
      </c>
      <c r="J12" s="245">
        <f>IF(V6="","",V6)</f>
      </c>
      <c r="K12" s="245"/>
      <c r="L12" s="246">
        <f>IF(Y8="","",Y8)</f>
      </c>
      <c r="M12" s="246"/>
      <c r="N12" s="244" t="s">
        <v>177</v>
      </c>
      <c r="O12" s="245">
        <f>IF(V8="","",V8)</f>
      </c>
      <c r="P12" s="245"/>
      <c r="Q12" s="246">
        <f>IF(Y10="","",Y10)</f>
      </c>
      <c r="R12" s="246"/>
      <c r="S12" s="244" t="s">
        <v>177</v>
      </c>
      <c r="T12" s="245">
        <f>IF(V10="","",V10)</f>
      </c>
      <c r="U12" s="245"/>
      <c r="V12" s="236"/>
      <c r="W12" s="236"/>
      <c r="X12" s="236"/>
      <c r="Y12" s="236"/>
      <c r="Z12" s="236"/>
      <c r="AA12" s="238">
        <f>IF(G12="","",SUM(G12,L12,Q12)-SUM(J12,O12,T12))</f>
      </c>
      <c r="AB12" s="238"/>
      <c r="AC12" s="238"/>
      <c r="AD12" s="238"/>
      <c r="AE12" s="239">
        <f>IF(G12="","",IF(G12="",0,IF(G12&gt;J12,3,IF(G12=J12,1,IF(G12&lt;J12,0))))+IF(L12="",0,IF(L12&gt;O12,3,IF(L12=O12,1,IF(L12&lt;O12,0))))+IF(Q12="",0,IF(Q12&gt;T12,3,IF(Q12=T12,1,IF(Q12&lt;T12,0)))))</f>
      </c>
      <c r="AF12" s="239"/>
      <c r="AG12" s="239"/>
      <c r="AH12" s="239"/>
      <c r="AI12" s="240"/>
      <c r="AJ12" s="240"/>
      <c r="AK12" s="240"/>
      <c r="AL12" s="240"/>
    </row>
    <row r="13" spans="1:38" ht="18.75" customHeight="1" thickBot="1">
      <c r="A13" s="18"/>
      <c r="B13" s="280" t="s">
        <v>232</v>
      </c>
      <c r="C13" s="280" t="s">
        <v>233</v>
      </c>
      <c r="D13" s="280" t="s">
        <v>233</v>
      </c>
      <c r="E13" s="280" t="s">
        <v>233</v>
      </c>
      <c r="F13" s="280" t="s">
        <v>233</v>
      </c>
      <c r="G13" s="246"/>
      <c r="H13" s="246"/>
      <c r="I13" s="244"/>
      <c r="J13" s="244"/>
      <c r="K13" s="245"/>
      <c r="L13" s="246"/>
      <c r="M13" s="246"/>
      <c r="N13" s="244"/>
      <c r="O13" s="244"/>
      <c r="P13" s="245"/>
      <c r="Q13" s="246"/>
      <c r="R13" s="246"/>
      <c r="S13" s="244"/>
      <c r="T13" s="244"/>
      <c r="U13" s="245"/>
      <c r="V13" s="236"/>
      <c r="W13" s="236"/>
      <c r="X13" s="236"/>
      <c r="Y13" s="236"/>
      <c r="Z13" s="236"/>
      <c r="AA13" s="238"/>
      <c r="AB13" s="238"/>
      <c r="AC13" s="238"/>
      <c r="AD13" s="238"/>
      <c r="AE13" s="239"/>
      <c r="AF13" s="239"/>
      <c r="AG13" s="239"/>
      <c r="AH13" s="239"/>
      <c r="AI13" s="240"/>
      <c r="AJ13" s="240"/>
      <c r="AK13" s="240"/>
      <c r="AL13" s="240"/>
    </row>
    <row r="15" spans="2:25" ht="18" thickBot="1">
      <c r="B15" s="281" t="s">
        <v>234</v>
      </c>
      <c r="C15" s="281"/>
      <c r="D15" s="281"/>
      <c r="E15" s="281"/>
      <c r="F15" s="281"/>
      <c r="G15" s="281"/>
      <c r="H15" s="281"/>
      <c r="I15" s="281"/>
      <c r="J15" s="282" t="s">
        <v>200</v>
      </c>
      <c r="K15" s="282"/>
      <c r="L15" s="282"/>
      <c r="M15" s="282"/>
      <c r="N15" s="282"/>
      <c r="O15" s="282"/>
      <c r="P15" s="282"/>
      <c r="Q15" s="282"/>
      <c r="R15" s="282"/>
      <c r="S15" s="283" t="s">
        <v>226</v>
      </c>
      <c r="T15" s="283"/>
      <c r="U15" s="283"/>
      <c r="V15" s="283"/>
      <c r="W15" s="283"/>
      <c r="X15" s="283"/>
      <c r="Y15" s="283"/>
    </row>
    <row r="16" spans="2:38" ht="18.75" customHeight="1" thickBot="1">
      <c r="B16" s="274" t="s">
        <v>235</v>
      </c>
      <c r="C16" s="274"/>
      <c r="D16" s="274"/>
      <c r="E16" s="274"/>
      <c r="F16" s="274"/>
      <c r="G16" s="275" t="str">
        <f>B18</f>
        <v>神栖市</v>
      </c>
      <c r="H16" s="275"/>
      <c r="I16" s="275"/>
      <c r="J16" s="275"/>
      <c r="K16" s="275"/>
      <c r="L16" s="275" t="str">
        <f>B20</f>
        <v>鹿嶋市</v>
      </c>
      <c r="M16" s="275"/>
      <c r="N16" s="275"/>
      <c r="O16" s="275"/>
      <c r="P16" s="275"/>
      <c r="Q16" s="275" t="str">
        <f>B22</f>
        <v>栃木県小山市</v>
      </c>
      <c r="R16" s="275"/>
      <c r="S16" s="275"/>
      <c r="T16" s="275"/>
      <c r="U16" s="275"/>
      <c r="V16" s="276" t="str">
        <f>B24</f>
        <v>八千代町</v>
      </c>
      <c r="W16" s="276"/>
      <c r="X16" s="276"/>
      <c r="Y16" s="276"/>
      <c r="Z16" s="276"/>
      <c r="AA16" s="279" t="s">
        <v>173</v>
      </c>
      <c r="AB16" s="279"/>
      <c r="AC16" s="279"/>
      <c r="AD16" s="279"/>
      <c r="AE16" s="277" t="s">
        <v>174</v>
      </c>
      <c r="AF16" s="277"/>
      <c r="AG16" s="277"/>
      <c r="AH16" s="277"/>
      <c r="AI16" s="278" t="s">
        <v>175</v>
      </c>
      <c r="AJ16" s="278"/>
      <c r="AK16" s="278"/>
      <c r="AL16" s="278"/>
    </row>
    <row r="17" spans="2:38" ht="18.75" customHeight="1" thickBot="1">
      <c r="B17" s="274"/>
      <c r="C17" s="274"/>
      <c r="D17" s="274"/>
      <c r="E17" s="274"/>
      <c r="F17" s="274"/>
      <c r="G17" s="272" t="str">
        <f>B19</f>
        <v>軽野東SSS</v>
      </c>
      <c r="H17" s="272"/>
      <c r="I17" s="272"/>
      <c r="J17" s="272"/>
      <c r="K17" s="272"/>
      <c r="L17" s="272" t="str">
        <f>B21</f>
        <v>波野SSS</v>
      </c>
      <c r="M17" s="272"/>
      <c r="N17" s="272"/>
      <c r="O17" s="272"/>
      <c r="P17" s="272"/>
      <c r="Q17" s="290" t="str">
        <f>B23</f>
        <v>間々田FCがむしゃら</v>
      </c>
      <c r="R17" s="291"/>
      <c r="S17" s="291"/>
      <c r="T17" s="291"/>
      <c r="U17" s="292"/>
      <c r="V17" s="273" t="str">
        <f>B25</f>
        <v>八千代町SSS</v>
      </c>
      <c r="W17" s="273"/>
      <c r="X17" s="273"/>
      <c r="Y17" s="273"/>
      <c r="Z17" s="273"/>
      <c r="AA17" s="279"/>
      <c r="AB17" s="279"/>
      <c r="AC17" s="279"/>
      <c r="AD17" s="279"/>
      <c r="AE17" s="277"/>
      <c r="AF17" s="277"/>
      <c r="AG17" s="277"/>
      <c r="AH17" s="277"/>
      <c r="AI17" s="278"/>
      <c r="AJ17" s="278"/>
      <c r="AK17" s="278"/>
      <c r="AL17" s="278"/>
    </row>
    <row r="18" spans="2:38" ht="18.75" customHeight="1">
      <c r="B18" s="262" t="s">
        <v>176</v>
      </c>
      <c r="C18" s="262"/>
      <c r="D18" s="262"/>
      <c r="E18" s="262"/>
      <c r="F18" s="262"/>
      <c r="G18" s="263"/>
      <c r="H18" s="263"/>
      <c r="I18" s="263"/>
      <c r="J18" s="263"/>
      <c r="K18" s="263"/>
      <c r="L18" s="264"/>
      <c r="M18" s="264"/>
      <c r="N18" s="265" t="s">
        <v>177</v>
      </c>
      <c r="O18" s="266"/>
      <c r="P18" s="266"/>
      <c r="Q18" s="264"/>
      <c r="R18" s="264"/>
      <c r="S18" s="265" t="s">
        <v>177</v>
      </c>
      <c r="T18" s="266"/>
      <c r="U18" s="266"/>
      <c r="V18" s="264"/>
      <c r="W18" s="264"/>
      <c r="X18" s="265" t="s">
        <v>177</v>
      </c>
      <c r="Y18" s="267"/>
      <c r="Z18" s="267"/>
      <c r="AA18" s="268">
        <f>IF(L18="","",SUM(L18,Q18,V18)-SUM(O18,T18,Y18))</f>
      </c>
      <c r="AB18" s="268"/>
      <c r="AC18" s="268"/>
      <c r="AD18" s="268"/>
      <c r="AE18" s="269">
        <f>IF(L18="","",IF(L18="",0,IF(L18&gt;O18,3,IF(L18=O18,1,IF(L18&lt;O18,0))))+IF(Q18="",0,IF(Q18&gt;T18,3,IF(Q18=T18,1,IF(Q18&lt;T18,0))))+IF(V18="",0,IF(V18&gt;Y18,3,IF(V18=Y18,1,IF(V18&lt;Y18,0)))))</f>
      </c>
      <c r="AF18" s="269"/>
      <c r="AG18" s="269"/>
      <c r="AH18" s="269"/>
      <c r="AI18" s="270"/>
      <c r="AJ18" s="270"/>
      <c r="AK18" s="270"/>
      <c r="AL18" s="270"/>
    </row>
    <row r="19" spans="1:38" ht="18.75" customHeight="1">
      <c r="A19" s="18"/>
      <c r="B19" s="249" t="s">
        <v>236</v>
      </c>
      <c r="C19" s="249" t="s">
        <v>237</v>
      </c>
      <c r="D19" s="249" t="s">
        <v>237</v>
      </c>
      <c r="E19" s="249" t="s">
        <v>237</v>
      </c>
      <c r="F19" s="249" t="s">
        <v>237</v>
      </c>
      <c r="G19" s="263"/>
      <c r="H19" s="263"/>
      <c r="I19" s="263"/>
      <c r="J19" s="263"/>
      <c r="K19" s="263"/>
      <c r="L19" s="264"/>
      <c r="M19" s="264"/>
      <c r="N19" s="265"/>
      <c r="O19" s="266"/>
      <c r="P19" s="266"/>
      <c r="Q19" s="264"/>
      <c r="R19" s="264"/>
      <c r="S19" s="265"/>
      <c r="T19" s="266"/>
      <c r="U19" s="266"/>
      <c r="V19" s="264"/>
      <c r="W19" s="264"/>
      <c r="X19" s="265"/>
      <c r="Y19" s="267"/>
      <c r="Z19" s="267"/>
      <c r="AA19" s="268"/>
      <c r="AB19" s="268"/>
      <c r="AC19" s="268"/>
      <c r="AD19" s="268"/>
      <c r="AE19" s="269"/>
      <c r="AF19" s="269"/>
      <c r="AG19" s="269"/>
      <c r="AH19" s="269"/>
      <c r="AI19" s="270"/>
      <c r="AJ19" s="270"/>
      <c r="AK19" s="270"/>
      <c r="AL19" s="270"/>
    </row>
    <row r="20" spans="1:38" ht="18.75" customHeight="1">
      <c r="A20" s="18"/>
      <c r="B20" s="260" t="s">
        <v>179</v>
      </c>
      <c r="C20" s="260"/>
      <c r="D20" s="260"/>
      <c r="E20" s="260"/>
      <c r="F20" s="260"/>
      <c r="G20" s="261">
        <f>IF(O18="","",O18)</f>
      </c>
      <c r="H20" s="261"/>
      <c r="I20" s="254" t="s">
        <v>177</v>
      </c>
      <c r="J20" s="255">
        <f>IF(L18="","",L18)</f>
      </c>
      <c r="K20" s="255"/>
      <c r="L20" s="256"/>
      <c r="M20" s="256"/>
      <c r="N20" s="256"/>
      <c r="O20" s="256"/>
      <c r="P20" s="256"/>
      <c r="Q20" s="253"/>
      <c r="R20" s="253"/>
      <c r="S20" s="254" t="s">
        <v>177</v>
      </c>
      <c r="T20" s="257"/>
      <c r="U20" s="257"/>
      <c r="V20" s="253"/>
      <c r="W20" s="253"/>
      <c r="X20" s="254" t="s">
        <v>177</v>
      </c>
      <c r="Y20" s="237"/>
      <c r="Z20" s="237"/>
      <c r="AA20" s="247">
        <f>IF(G20="","",SUM(G20,Q20,V20)-SUM(J20,T20,Y20))</f>
      </c>
      <c r="AB20" s="247"/>
      <c r="AC20" s="247"/>
      <c r="AD20" s="247"/>
      <c r="AE20" s="248">
        <f>IF(G20="","",IF(G20="",0,IF(G20&gt;J20,3,IF(G20=J20,1,IF(G20&lt;J20,0))))+IF(Q20="",0,IF(Q20&gt;T20,3,IF(Q20=T20,1,IF(Q20&lt;T20,0))))+IF(V20="",0,IF(V20&gt;Y20,3,IF(V20=Y20,1,IF(V20&lt;Y20,0)))))</f>
      </c>
      <c r="AF20" s="248"/>
      <c r="AG20" s="248"/>
      <c r="AH20" s="248"/>
      <c r="AI20" s="258"/>
      <c r="AJ20" s="258"/>
      <c r="AK20" s="258"/>
      <c r="AL20" s="258"/>
    </row>
    <row r="21" spans="1:38" ht="18.75" customHeight="1">
      <c r="A21" s="18"/>
      <c r="B21" s="249" t="s">
        <v>238</v>
      </c>
      <c r="C21" s="249" t="s">
        <v>239</v>
      </c>
      <c r="D21" s="249" t="s">
        <v>239</v>
      </c>
      <c r="E21" s="249" t="s">
        <v>239</v>
      </c>
      <c r="F21" s="249" t="s">
        <v>239</v>
      </c>
      <c r="G21" s="261"/>
      <c r="H21" s="261"/>
      <c r="I21" s="254"/>
      <c r="J21" s="254"/>
      <c r="K21" s="255"/>
      <c r="L21" s="256"/>
      <c r="M21" s="256"/>
      <c r="N21" s="256"/>
      <c r="O21" s="256"/>
      <c r="P21" s="256"/>
      <c r="Q21" s="253"/>
      <c r="R21" s="253"/>
      <c r="S21" s="254"/>
      <c r="T21" s="257"/>
      <c r="U21" s="257"/>
      <c r="V21" s="253"/>
      <c r="W21" s="253"/>
      <c r="X21" s="254"/>
      <c r="Y21" s="237"/>
      <c r="Z21" s="237"/>
      <c r="AA21" s="247"/>
      <c r="AB21" s="247"/>
      <c r="AC21" s="247"/>
      <c r="AD21" s="247"/>
      <c r="AE21" s="248"/>
      <c r="AF21" s="248"/>
      <c r="AG21" s="248"/>
      <c r="AH21" s="248"/>
      <c r="AI21" s="258"/>
      <c r="AJ21" s="258"/>
      <c r="AK21" s="258"/>
      <c r="AL21" s="258"/>
    </row>
    <row r="22" spans="1:38" ht="18.75" customHeight="1">
      <c r="A22" s="18"/>
      <c r="B22" s="260" t="s">
        <v>240</v>
      </c>
      <c r="C22" s="260"/>
      <c r="D22" s="260"/>
      <c r="E22" s="260"/>
      <c r="F22" s="260"/>
      <c r="G22" s="261">
        <f>IF(T18="","",T18)</f>
      </c>
      <c r="H22" s="261"/>
      <c r="I22" s="254" t="s">
        <v>177</v>
      </c>
      <c r="J22" s="255">
        <f>IF(Q18="","",Q18)</f>
      </c>
      <c r="K22" s="255"/>
      <c r="L22" s="261">
        <f>IF(T20="","",T20)</f>
      </c>
      <c r="M22" s="261"/>
      <c r="N22" s="254" t="s">
        <v>177</v>
      </c>
      <c r="O22" s="255">
        <f>IF(Q20="","",Q20)</f>
      </c>
      <c r="P22" s="255"/>
      <c r="Q22" s="256"/>
      <c r="R22" s="256"/>
      <c r="S22" s="256"/>
      <c r="T22" s="256"/>
      <c r="U22" s="256"/>
      <c r="V22" s="253"/>
      <c r="W22" s="253"/>
      <c r="X22" s="254" t="s">
        <v>177</v>
      </c>
      <c r="Y22" s="237"/>
      <c r="Z22" s="237"/>
      <c r="AA22" s="247">
        <f>IF(G22="","",SUM(G22,L22,V22)-SUM(J22,O22,Y22))</f>
      </c>
      <c r="AB22" s="247"/>
      <c r="AC22" s="247"/>
      <c r="AD22" s="247"/>
      <c r="AE22" s="248">
        <f>IF(G22="","",IF(G22="",0,IF(G22&gt;J22,3,IF(G22=J22,1,IF(G22&lt;J22,0))))+IF(L22="",0,IF(L22&gt;O22,3,IF(L22=O22,1,IF(L22&lt;O22,0))))+IF(V22="",0,IF(V22&gt;Y22,3,IF(V22=Y22,1,IF(V22&lt;Y22,0)))))</f>
      </c>
      <c r="AF22" s="248"/>
      <c r="AG22" s="248"/>
      <c r="AH22" s="248"/>
      <c r="AI22" s="258"/>
      <c r="AJ22" s="258"/>
      <c r="AK22" s="258"/>
      <c r="AL22" s="258"/>
    </row>
    <row r="23" spans="1:38" ht="18.75" customHeight="1">
      <c r="A23" s="18"/>
      <c r="B23" s="284" t="s">
        <v>241</v>
      </c>
      <c r="C23" s="285" t="s">
        <v>222</v>
      </c>
      <c r="D23" s="285" t="s">
        <v>222</v>
      </c>
      <c r="E23" s="285" t="s">
        <v>222</v>
      </c>
      <c r="F23" s="286" t="s">
        <v>222</v>
      </c>
      <c r="G23" s="261"/>
      <c r="H23" s="261"/>
      <c r="I23" s="254"/>
      <c r="J23" s="254"/>
      <c r="K23" s="255"/>
      <c r="L23" s="261"/>
      <c r="M23" s="261"/>
      <c r="N23" s="254"/>
      <c r="O23" s="254"/>
      <c r="P23" s="255"/>
      <c r="Q23" s="256"/>
      <c r="R23" s="256"/>
      <c r="S23" s="256"/>
      <c r="T23" s="256"/>
      <c r="U23" s="256"/>
      <c r="V23" s="253"/>
      <c r="W23" s="253"/>
      <c r="X23" s="254"/>
      <c r="Y23" s="237"/>
      <c r="Z23" s="237"/>
      <c r="AA23" s="247"/>
      <c r="AB23" s="247"/>
      <c r="AC23" s="247"/>
      <c r="AD23" s="247"/>
      <c r="AE23" s="248"/>
      <c r="AF23" s="248"/>
      <c r="AG23" s="248"/>
      <c r="AH23" s="248"/>
      <c r="AI23" s="258"/>
      <c r="AJ23" s="258"/>
      <c r="AK23" s="258"/>
      <c r="AL23" s="258"/>
    </row>
    <row r="24" spans="1:38" ht="18.75" customHeight="1" thickBot="1">
      <c r="A24" s="18"/>
      <c r="B24" s="297" t="s">
        <v>242</v>
      </c>
      <c r="C24" s="297"/>
      <c r="D24" s="297"/>
      <c r="E24" s="297"/>
      <c r="F24" s="297"/>
      <c r="G24" s="246">
        <f>IF(Y18="","",Y18)</f>
      </c>
      <c r="H24" s="246"/>
      <c r="I24" s="244" t="s">
        <v>177</v>
      </c>
      <c r="J24" s="245">
        <f>IF(V18="","",V18)</f>
      </c>
      <c r="K24" s="245"/>
      <c r="L24" s="246">
        <f>IF(Y20="","",Y20)</f>
      </c>
      <c r="M24" s="246"/>
      <c r="N24" s="244" t="s">
        <v>177</v>
      </c>
      <c r="O24" s="245">
        <f>IF(V20="","",V20)</f>
      </c>
      <c r="P24" s="245"/>
      <c r="Q24" s="246">
        <f>IF(Y22="","",Y22)</f>
      </c>
      <c r="R24" s="246"/>
      <c r="S24" s="244" t="s">
        <v>177</v>
      </c>
      <c r="T24" s="245">
        <f>IF(V22="","",V22)</f>
      </c>
      <c r="U24" s="245"/>
      <c r="V24" s="236"/>
      <c r="W24" s="236"/>
      <c r="X24" s="236"/>
      <c r="Y24" s="236"/>
      <c r="Z24" s="236"/>
      <c r="AA24" s="238">
        <f>IF(G24="","",SUM(G24,L24,Q24)-SUM(J24,O24,T24))</f>
      </c>
      <c r="AB24" s="238"/>
      <c r="AC24" s="238"/>
      <c r="AD24" s="238"/>
      <c r="AE24" s="239">
        <f>IF(G24="","",IF(G24="",0,IF(G24&gt;J24,3,IF(G24=J24,1,IF(G24&lt;J24,0))))+IF(L24="",0,IF(L24&gt;O24,3,IF(L24=O24,1,IF(L24&lt;O24,0))))+IF(Q24="",0,IF(Q24&gt;T24,3,IF(Q24=T24,1,IF(Q24&lt;T24,0)))))</f>
      </c>
      <c r="AF24" s="239"/>
      <c r="AG24" s="239"/>
      <c r="AH24" s="239"/>
      <c r="AI24" s="240"/>
      <c r="AJ24" s="240"/>
      <c r="AK24" s="240"/>
      <c r="AL24" s="240"/>
    </row>
    <row r="25" spans="1:38" ht="18.75" customHeight="1" thickBot="1">
      <c r="A25" s="18"/>
      <c r="B25" s="296" t="s">
        <v>243</v>
      </c>
      <c r="C25" s="296" t="s">
        <v>244</v>
      </c>
      <c r="D25" s="296" t="s">
        <v>244</v>
      </c>
      <c r="E25" s="296" t="s">
        <v>244</v>
      </c>
      <c r="F25" s="296" t="s">
        <v>244</v>
      </c>
      <c r="G25" s="246"/>
      <c r="H25" s="246"/>
      <c r="I25" s="244"/>
      <c r="J25" s="244"/>
      <c r="K25" s="245"/>
      <c r="L25" s="246"/>
      <c r="M25" s="246"/>
      <c r="N25" s="244"/>
      <c r="O25" s="244"/>
      <c r="P25" s="245"/>
      <c r="Q25" s="246"/>
      <c r="R25" s="246"/>
      <c r="S25" s="244"/>
      <c r="T25" s="244"/>
      <c r="U25" s="245"/>
      <c r="V25" s="236"/>
      <c r="W25" s="236"/>
      <c r="X25" s="236"/>
      <c r="Y25" s="236"/>
      <c r="Z25" s="236"/>
      <c r="AA25" s="238"/>
      <c r="AB25" s="238"/>
      <c r="AC25" s="238"/>
      <c r="AD25" s="238"/>
      <c r="AE25" s="239"/>
      <c r="AF25" s="239"/>
      <c r="AG25" s="239"/>
      <c r="AH25" s="239"/>
      <c r="AI25" s="240"/>
      <c r="AJ25" s="240"/>
      <c r="AK25" s="240"/>
      <c r="AL25" s="240"/>
    </row>
    <row r="27" spans="2:25" ht="18" thickBot="1">
      <c r="B27" s="281" t="s">
        <v>245</v>
      </c>
      <c r="C27" s="281"/>
      <c r="D27" s="281"/>
      <c r="E27" s="281"/>
      <c r="F27" s="281"/>
      <c r="G27" s="281"/>
      <c r="H27" s="281"/>
      <c r="I27" s="281"/>
      <c r="J27" s="282" t="s">
        <v>30</v>
      </c>
      <c r="K27" s="282"/>
      <c r="L27" s="282"/>
      <c r="M27" s="282"/>
      <c r="N27" s="282"/>
      <c r="O27" s="282"/>
      <c r="P27" s="282"/>
      <c r="Q27" s="282"/>
      <c r="R27" s="282"/>
      <c r="S27" s="283" t="s">
        <v>246</v>
      </c>
      <c r="T27" s="283"/>
      <c r="U27" s="283"/>
      <c r="V27" s="283"/>
      <c r="W27" s="283"/>
      <c r="X27" s="283"/>
      <c r="Y27" s="283"/>
    </row>
    <row r="28" spans="2:38" ht="18.75" customHeight="1" thickBot="1">
      <c r="B28" s="274" t="s">
        <v>247</v>
      </c>
      <c r="C28" s="274"/>
      <c r="D28" s="274"/>
      <c r="E28" s="274"/>
      <c r="F28" s="274"/>
      <c r="G28" s="275" t="str">
        <f>B30</f>
        <v>神栖市</v>
      </c>
      <c r="H28" s="275"/>
      <c r="I28" s="275"/>
      <c r="J28" s="275"/>
      <c r="K28" s="275"/>
      <c r="L28" s="293" t="str">
        <f>B32</f>
        <v>鉾田市</v>
      </c>
      <c r="M28" s="294"/>
      <c r="N28" s="294"/>
      <c r="O28" s="294"/>
      <c r="P28" s="295"/>
      <c r="Q28" s="275" t="str">
        <f>B34</f>
        <v>土浦市</v>
      </c>
      <c r="R28" s="275"/>
      <c r="S28" s="275"/>
      <c r="T28" s="275"/>
      <c r="U28" s="275"/>
      <c r="V28" s="276" t="str">
        <f>B36</f>
        <v>古河市</v>
      </c>
      <c r="W28" s="276"/>
      <c r="X28" s="276"/>
      <c r="Y28" s="276"/>
      <c r="Z28" s="276"/>
      <c r="AA28" s="279" t="s">
        <v>173</v>
      </c>
      <c r="AB28" s="279"/>
      <c r="AC28" s="279"/>
      <c r="AD28" s="279"/>
      <c r="AE28" s="277" t="s">
        <v>174</v>
      </c>
      <c r="AF28" s="277"/>
      <c r="AG28" s="277"/>
      <c r="AH28" s="277"/>
      <c r="AI28" s="278" t="s">
        <v>175</v>
      </c>
      <c r="AJ28" s="278"/>
      <c r="AK28" s="278"/>
      <c r="AL28" s="278"/>
    </row>
    <row r="29" spans="2:38" ht="18.75" customHeight="1" thickBot="1">
      <c r="B29" s="274"/>
      <c r="C29" s="274"/>
      <c r="D29" s="274"/>
      <c r="E29" s="274"/>
      <c r="F29" s="274"/>
      <c r="G29" s="272" t="str">
        <f>B31</f>
        <v>軽野SSS</v>
      </c>
      <c r="H29" s="272"/>
      <c r="I29" s="272"/>
      <c r="J29" s="272"/>
      <c r="K29" s="272"/>
      <c r="L29" s="272" t="str">
        <f>B33</f>
        <v>鉾田SSS</v>
      </c>
      <c r="M29" s="272"/>
      <c r="N29" s="272"/>
      <c r="O29" s="272"/>
      <c r="P29" s="272"/>
      <c r="Q29" s="290" t="str">
        <f>B35</f>
        <v>土浦第二小SSS</v>
      </c>
      <c r="R29" s="291"/>
      <c r="S29" s="291"/>
      <c r="T29" s="291"/>
      <c r="U29" s="292"/>
      <c r="V29" s="273" t="str">
        <f>B37</f>
        <v>総和南FC</v>
      </c>
      <c r="W29" s="273"/>
      <c r="X29" s="273"/>
      <c r="Y29" s="273"/>
      <c r="Z29" s="273"/>
      <c r="AA29" s="279"/>
      <c r="AB29" s="279"/>
      <c r="AC29" s="279"/>
      <c r="AD29" s="279"/>
      <c r="AE29" s="277"/>
      <c r="AF29" s="277"/>
      <c r="AG29" s="277"/>
      <c r="AH29" s="277"/>
      <c r="AI29" s="278"/>
      <c r="AJ29" s="278"/>
      <c r="AK29" s="278"/>
      <c r="AL29" s="278"/>
    </row>
    <row r="30" spans="2:38" ht="18.75" customHeight="1">
      <c r="B30" s="287" t="s">
        <v>176</v>
      </c>
      <c r="C30" s="288"/>
      <c r="D30" s="288"/>
      <c r="E30" s="288"/>
      <c r="F30" s="289"/>
      <c r="G30" s="263"/>
      <c r="H30" s="263"/>
      <c r="I30" s="263"/>
      <c r="J30" s="263"/>
      <c r="K30" s="263"/>
      <c r="L30" s="264"/>
      <c r="M30" s="264"/>
      <c r="N30" s="265" t="s">
        <v>177</v>
      </c>
      <c r="O30" s="266"/>
      <c r="P30" s="266"/>
      <c r="Q30" s="264"/>
      <c r="R30" s="264"/>
      <c r="S30" s="265" t="s">
        <v>177</v>
      </c>
      <c r="T30" s="266"/>
      <c r="U30" s="266"/>
      <c r="V30" s="264"/>
      <c r="W30" s="264"/>
      <c r="X30" s="265" t="s">
        <v>177</v>
      </c>
      <c r="Y30" s="267"/>
      <c r="Z30" s="267"/>
      <c r="AA30" s="268">
        <f>IF(L30="","",SUM(L30,Q30,V30)-SUM(O30,T30,Y30))</f>
      </c>
      <c r="AB30" s="268"/>
      <c r="AC30" s="268"/>
      <c r="AD30" s="268"/>
      <c r="AE30" s="269">
        <f>IF(L30="","",IF(L30="",0,IF(L30&gt;O30,3,IF(L30=O30,1,IF(L30&lt;O30,0))))+IF(Q30="",0,IF(Q30&gt;T30,3,IF(Q30=T30,1,IF(Q30&lt;T30,0))))+IF(V30="",0,IF(V30&gt;Y30,3,IF(V30=Y30,1,IF(V30&lt;Y30,0)))))</f>
      </c>
      <c r="AF30" s="269"/>
      <c r="AG30" s="269"/>
      <c r="AH30" s="269"/>
      <c r="AI30" s="270"/>
      <c r="AJ30" s="270"/>
      <c r="AK30" s="270"/>
      <c r="AL30" s="270"/>
    </row>
    <row r="31" spans="1:38" ht="18.75" customHeight="1">
      <c r="A31" s="18"/>
      <c r="B31" s="284" t="s">
        <v>248</v>
      </c>
      <c r="C31" s="285" t="s">
        <v>209</v>
      </c>
      <c r="D31" s="285" t="s">
        <v>209</v>
      </c>
      <c r="E31" s="285" t="s">
        <v>209</v>
      </c>
      <c r="F31" s="286" t="s">
        <v>209</v>
      </c>
      <c r="G31" s="263"/>
      <c r="H31" s="263"/>
      <c r="I31" s="263"/>
      <c r="J31" s="263"/>
      <c r="K31" s="263"/>
      <c r="L31" s="264"/>
      <c r="M31" s="264"/>
      <c r="N31" s="265"/>
      <c r="O31" s="266"/>
      <c r="P31" s="266"/>
      <c r="Q31" s="264"/>
      <c r="R31" s="264"/>
      <c r="S31" s="265"/>
      <c r="T31" s="266"/>
      <c r="U31" s="266"/>
      <c r="V31" s="264"/>
      <c r="W31" s="264"/>
      <c r="X31" s="265"/>
      <c r="Y31" s="267"/>
      <c r="Z31" s="267"/>
      <c r="AA31" s="268"/>
      <c r="AB31" s="268"/>
      <c r="AC31" s="268"/>
      <c r="AD31" s="268"/>
      <c r="AE31" s="269"/>
      <c r="AF31" s="269"/>
      <c r="AG31" s="269"/>
      <c r="AH31" s="269"/>
      <c r="AI31" s="270"/>
      <c r="AJ31" s="270"/>
      <c r="AK31" s="270"/>
      <c r="AL31" s="270"/>
    </row>
    <row r="32" spans="1:38" ht="18.75" customHeight="1">
      <c r="A32" s="18"/>
      <c r="B32" s="260" t="s">
        <v>249</v>
      </c>
      <c r="C32" s="260"/>
      <c r="D32" s="260"/>
      <c r="E32" s="260"/>
      <c r="F32" s="260"/>
      <c r="G32" s="261">
        <f>IF(O30="","",O30)</f>
      </c>
      <c r="H32" s="261"/>
      <c r="I32" s="254" t="s">
        <v>177</v>
      </c>
      <c r="J32" s="255">
        <f>IF(L30="","",L30)</f>
      </c>
      <c r="K32" s="255"/>
      <c r="L32" s="256"/>
      <c r="M32" s="256"/>
      <c r="N32" s="256"/>
      <c r="O32" s="256"/>
      <c r="P32" s="256"/>
      <c r="Q32" s="253"/>
      <c r="R32" s="253"/>
      <c r="S32" s="254" t="s">
        <v>177</v>
      </c>
      <c r="T32" s="257"/>
      <c r="U32" s="257"/>
      <c r="V32" s="253"/>
      <c r="W32" s="253"/>
      <c r="X32" s="254" t="s">
        <v>177</v>
      </c>
      <c r="Y32" s="237"/>
      <c r="Z32" s="237"/>
      <c r="AA32" s="247">
        <f>IF(G32="","",SUM(G32,Q32,V32)-SUM(J32,T32,Y32))</f>
      </c>
      <c r="AB32" s="247"/>
      <c r="AC32" s="247"/>
      <c r="AD32" s="247"/>
      <c r="AE32" s="248">
        <f>IF(G32="","",IF(G32="",0,IF(G32&gt;J32,3,IF(G32=J32,1,IF(G32&lt;J32,0))))+IF(Q32="",0,IF(Q32&gt;T32,3,IF(Q32=T32,1,IF(Q32&lt;T32,0))))+IF(V32="",0,IF(V32&gt;Y32,3,IF(V32=Y32,1,IF(V32&lt;Y32,0)))))</f>
      </c>
      <c r="AF32" s="248"/>
      <c r="AG32" s="248"/>
      <c r="AH32" s="248"/>
      <c r="AI32" s="258"/>
      <c r="AJ32" s="258"/>
      <c r="AK32" s="258"/>
      <c r="AL32" s="258"/>
    </row>
    <row r="33" spans="1:38" ht="18.75" customHeight="1">
      <c r="A33" s="18"/>
      <c r="B33" s="249" t="s">
        <v>250</v>
      </c>
      <c r="C33" s="249" t="s">
        <v>207</v>
      </c>
      <c r="D33" s="249" t="s">
        <v>207</v>
      </c>
      <c r="E33" s="249" t="s">
        <v>207</v>
      </c>
      <c r="F33" s="249" t="s">
        <v>207</v>
      </c>
      <c r="G33" s="261"/>
      <c r="H33" s="261"/>
      <c r="I33" s="254"/>
      <c r="J33" s="254"/>
      <c r="K33" s="255"/>
      <c r="L33" s="256"/>
      <c r="M33" s="256"/>
      <c r="N33" s="256"/>
      <c r="O33" s="256"/>
      <c r="P33" s="256"/>
      <c r="Q33" s="253"/>
      <c r="R33" s="253"/>
      <c r="S33" s="254"/>
      <c r="T33" s="257"/>
      <c r="U33" s="257"/>
      <c r="V33" s="253"/>
      <c r="W33" s="253"/>
      <c r="X33" s="254"/>
      <c r="Y33" s="237"/>
      <c r="Z33" s="237"/>
      <c r="AA33" s="247"/>
      <c r="AB33" s="247"/>
      <c r="AC33" s="247"/>
      <c r="AD33" s="247"/>
      <c r="AE33" s="248"/>
      <c r="AF33" s="248"/>
      <c r="AG33" s="248"/>
      <c r="AH33" s="248"/>
      <c r="AI33" s="258"/>
      <c r="AJ33" s="258"/>
      <c r="AK33" s="258"/>
      <c r="AL33" s="258"/>
    </row>
    <row r="34" spans="1:38" ht="18.75" customHeight="1">
      <c r="A34" s="18"/>
      <c r="B34" s="260" t="s">
        <v>251</v>
      </c>
      <c r="C34" s="260"/>
      <c r="D34" s="260"/>
      <c r="E34" s="260"/>
      <c r="F34" s="260"/>
      <c r="G34" s="261">
        <f>IF(T30="","",T30)</f>
      </c>
      <c r="H34" s="261"/>
      <c r="I34" s="254" t="s">
        <v>177</v>
      </c>
      <c r="J34" s="255">
        <f>IF(Q30="","",Q30)</f>
      </c>
      <c r="K34" s="255"/>
      <c r="L34" s="261">
        <f>IF(T32="","",T32)</f>
      </c>
      <c r="M34" s="261"/>
      <c r="N34" s="254" t="s">
        <v>177</v>
      </c>
      <c r="O34" s="255">
        <f>IF(Q32="","",Q32)</f>
      </c>
      <c r="P34" s="255"/>
      <c r="Q34" s="256"/>
      <c r="R34" s="256"/>
      <c r="S34" s="256"/>
      <c r="T34" s="256"/>
      <c r="U34" s="256"/>
      <c r="V34" s="253"/>
      <c r="W34" s="253"/>
      <c r="X34" s="254" t="s">
        <v>177</v>
      </c>
      <c r="Y34" s="237"/>
      <c r="Z34" s="237"/>
      <c r="AA34" s="247">
        <f>IF(G34="","",SUM(G34,L34,V34)-SUM(J34,O34,Y34))</f>
      </c>
      <c r="AB34" s="247"/>
      <c r="AC34" s="247"/>
      <c r="AD34" s="247"/>
      <c r="AE34" s="248">
        <f>IF(G34="","",IF(G34="",0,IF(G34&gt;J34,3,IF(G34=J34,1,IF(G34&lt;J34,0))))+IF(L34="",0,IF(L34&gt;O34,3,IF(L34=O34,1,IF(L34&lt;O34,0))))+IF(V34="",0,IF(V34&gt;Y34,3,IF(V34=Y34,1,IF(V34&lt;Y34,0)))))</f>
      </c>
      <c r="AF34" s="248"/>
      <c r="AG34" s="248"/>
      <c r="AH34" s="248"/>
      <c r="AI34" s="258"/>
      <c r="AJ34" s="258"/>
      <c r="AK34" s="258"/>
      <c r="AL34" s="258"/>
    </row>
    <row r="35" spans="1:38" ht="18.75" customHeight="1">
      <c r="A35" s="18"/>
      <c r="B35" s="284" t="s">
        <v>252</v>
      </c>
      <c r="C35" s="285" t="s">
        <v>253</v>
      </c>
      <c r="D35" s="285" t="s">
        <v>253</v>
      </c>
      <c r="E35" s="285" t="s">
        <v>253</v>
      </c>
      <c r="F35" s="286" t="s">
        <v>253</v>
      </c>
      <c r="G35" s="261"/>
      <c r="H35" s="261"/>
      <c r="I35" s="254"/>
      <c r="J35" s="254"/>
      <c r="K35" s="255"/>
      <c r="L35" s="261"/>
      <c r="M35" s="261"/>
      <c r="N35" s="254"/>
      <c r="O35" s="254"/>
      <c r="P35" s="255"/>
      <c r="Q35" s="256"/>
      <c r="R35" s="256"/>
      <c r="S35" s="256"/>
      <c r="T35" s="256"/>
      <c r="U35" s="256"/>
      <c r="V35" s="253"/>
      <c r="W35" s="253"/>
      <c r="X35" s="254"/>
      <c r="Y35" s="237"/>
      <c r="Z35" s="237"/>
      <c r="AA35" s="247"/>
      <c r="AB35" s="247"/>
      <c r="AC35" s="247"/>
      <c r="AD35" s="247"/>
      <c r="AE35" s="248"/>
      <c r="AF35" s="248"/>
      <c r="AG35" s="248"/>
      <c r="AH35" s="248"/>
      <c r="AI35" s="258"/>
      <c r="AJ35" s="258"/>
      <c r="AK35" s="258"/>
      <c r="AL35" s="258"/>
    </row>
    <row r="36" spans="1:38" ht="18.75" customHeight="1" thickBot="1">
      <c r="A36" s="18"/>
      <c r="B36" s="260" t="s">
        <v>254</v>
      </c>
      <c r="C36" s="260"/>
      <c r="D36" s="260"/>
      <c r="E36" s="260"/>
      <c r="F36" s="260"/>
      <c r="G36" s="246">
        <f>IF(Y30="","",Y30)</f>
      </c>
      <c r="H36" s="246"/>
      <c r="I36" s="244" t="s">
        <v>177</v>
      </c>
      <c r="J36" s="245">
        <f>IF(V30="","",V30)</f>
      </c>
      <c r="K36" s="245"/>
      <c r="L36" s="246">
        <f>IF(Y32="","",Y32)</f>
      </c>
      <c r="M36" s="246"/>
      <c r="N36" s="244" t="s">
        <v>177</v>
      </c>
      <c r="O36" s="245">
        <f>IF(V32="","",V32)</f>
      </c>
      <c r="P36" s="245"/>
      <c r="Q36" s="246">
        <f>IF(Y34="","",Y34)</f>
      </c>
      <c r="R36" s="246"/>
      <c r="S36" s="244" t="s">
        <v>177</v>
      </c>
      <c r="T36" s="245">
        <f>IF(V34="","",V34)</f>
      </c>
      <c r="U36" s="245"/>
      <c r="V36" s="236"/>
      <c r="W36" s="236"/>
      <c r="X36" s="236"/>
      <c r="Y36" s="236"/>
      <c r="Z36" s="236"/>
      <c r="AA36" s="238">
        <f>IF(G36="","",SUM(G36,L36,Q36)-SUM(J36,O36,T36))</f>
      </c>
      <c r="AB36" s="238"/>
      <c r="AC36" s="238"/>
      <c r="AD36" s="238"/>
      <c r="AE36" s="239">
        <f>IF(G36="","",IF(G36="",0,IF(G36&gt;J36,3,IF(G36=J36,1,IF(G36&lt;J36,0))))+IF(L36="",0,IF(L36&gt;O36,3,IF(L36=O36,1,IF(L36&lt;O36,0))))+IF(Q36="",0,IF(Q36&gt;T36,3,IF(Q36=T36,1,IF(Q36&lt;T36,0)))))</f>
      </c>
      <c r="AF36" s="239"/>
      <c r="AG36" s="239"/>
      <c r="AH36" s="239"/>
      <c r="AI36" s="240"/>
      <c r="AJ36" s="240"/>
      <c r="AK36" s="240"/>
      <c r="AL36" s="240"/>
    </row>
    <row r="37" spans="1:38" ht="18.75" customHeight="1" thickBot="1">
      <c r="A37" s="18"/>
      <c r="B37" s="280" t="s">
        <v>255</v>
      </c>
      <c r="C37" s="280" t="s">
        <v>256</v>
      </c>
      <c r="D37" s="280" t="s">
        <v>256</v>
      </c>
      <c r="E37" s="280" t="s">
        <v>256</v>
      </c>
      <c r="F37" s="280" t="s">
        <v>256</v>
      </c>
      <c r="G37" s="246"/>
      <c r="H37" s="246"/>
      <c r="I37" s="244"/>
      <c r="J37" s="244"/>
      <c r="K37" s="245"/>
      <c r="L37" s="246"/>
      <c r="M37" s="246"/>
      <c r="N37" s="244"/>
      <c r="O37" s="244"/>
      <c r="P37" s="245"/>
      <c r="Q37" s="246"/>
      <c r="R37" s="246"/>
      <c r="S37" s="244"/>
      <c r="T37" s="244"/>
      <c r="U37" s="245"/>
      <c r="V37" s="236"/>
      <c r="W37" s="236"/>
      <c r="X37" s="236"/>
      <c r="Y37" s="236"/>
      <c r="Z37" s="236"/>
      <c r="AA37" s="238"/>
      <c r="AB37" s="238"/>
      <c r="AC37" s="238"/>
      <c r="AD37" s="238"/>
      <c r="AE37" s="239"/>
      <c r="AF37" s="239"/>
      <c r="AG37" s="239"/>
      <c r="AH37" s="239"/>
      <c r="AI37" s="240"/>
      <c r="AJ37" s="240"/>
      <c r="AK37" s="240"/>
      <c r="AL37" s="240"/>
    </row>
    <row r="39" spans="2:25" ht="18" thickBot="1">
      <c r="B39" s="281" t="s">
        <v>257</v>
      </c>
      <c r="C39" s="281"/>
      <c r="D39" s="281"/>
      <c r="E39" s="281"/>
      <c r="F39" s="281"/>
      <c r="G39" s="281"/>
      <c r="H39" s="281"/>
      <c r="I39" s="281"/>
      <c r="J39" s="282" t="s">
        <v>30</v>
      </c>
      <c r="K39" s="282"/>
      <c r="L39" s="282"/>
      <c r="M39" s="282"/>
      <c r="N39" s="282"/>
      <c r="O39" s="282"/>
      <c r="P39" s="282"/>
      <c r="Q39" s="282"/>
      <c r="R39" s="282"/>
      <c r="S39" s="283" t="s">
        <v>258</v>
      </c>
      <c r="T39" s="283"/>
      <c r="U39" s="283"/>
      <c r="V39" s="283"/>
      <c r="W39" s="283"/>
      <c r="X39" s="283"/>
      <c r="Y39" s="283"/>
    </row>
    <row r="40" spans="2:38" ht="18.75" customHeight="1" thickBot="1">
      <c r="B40" s="274" t="s">
        <v>259</v>
      </c>
      <c r="C40" s="274"/>
      <c r="D40" s="274"/>
      <c r="E40" s="274"/>
      <c r="F40" s="274"/>
      <c r="G40" s="275" t="str">
        <f>B42</f>
        <v>神栖市</v>
      </c>
      <c r="H40" s="275"/>
      <c r="I40" s="275"/>
      <c r="J40" s="275"/>
      <c r="K40" s="275"/>
      <c r="L40" s="275" t="str">
        <f>B44</f>
        <v>銚子市</v>
      </c>
      <c r="M40" s="275"/>
      <c r="N40" s="275"/>
      <c r="O40" s="275"/>
      <c r="P40" s="275"/>
      <c r="Q40" s="275" t="str">
        <f>B46</f>
        <v>ひたちなか市</v>
      </c>
      <c r="R40" s="275"/>
      <c r="S40" s="275"/>
      <c r="T40" s="275"/>
      <c r="U40" s="275"/>
      <c r="V40" s="276" t="str">
        <f>B48</f>
        <v>鉾田市</v>
      </c>
      <c r="W40" s="276"/>
      <c r="X40" s="276"/>
      <c r="Y40" s="276"/>
      <c r="Z40" s="276"/>
      <c r="AA40" s="279" t="s">
        <v>173</v>
      </c>
      <c r="AB40" s="279"/>
      <c r="AC40" s="279"/>
      <c r="AD40" s="279"/>
      <c r="AE40" s="277" t="s">
        <v>174</v>
      </c>
      <c r="AF40" s="277"/>
      <c r="AG40" s="277"/>
      <c r="AH40" s="277"/>
      <c r="AI40" s="278" t="s">
        <v>175</v>
      </c>
      <c r="AJ40" s="278"/>
      <c r="AK40" s="278"/>
      <c r="AL40" s="278"/>
    </row>
    <row r="41" spans="2:38" ht="18.75" customHeight="1" thickBot="1">
      <c r="B41" s="274"/>
      <c r="C41" s="274"/>
      <c r="D41" s="274"/>
      <c r="E41" s="274"/>
      <c r="F41" s="274"/>
      <c r="G41" s="272" t="str">
        <f>B43</f>
        <v>土合FC</v>
      </c>
      <c r="H41" s="272"/>
      <c r="I41" s="272"/>
      <c r="J41" s="272"/>
      <c r="K41" s="272"/>
      <c r="L41" s="272" t="str">
        <f>B45</f>
        <v>本城睦ＦＣ</v>
      </c>
      <c r="M41" s="272"/>
      <c r="N41" s="272"/>
      <c r="O41" s="272"/>
      <c r="P41" s="272"/>
      <c r="Q41" s="272" t="str">
        <f>B47</f>
        <v>津田SSS</v>
      </c>
      <c r="R41" s="272"/>
      <c r="S41" s="272"/>
      <c r="T41" s="272"/>
      <c r="U41" s="272"/>
      <c r="V41" s="273" t="str">
        <f>B49</f>
        <v>FCﾄﾞﾙﾌｨﾝ</v>
      </c>
      <c r="W41" s="273"/>
      <c r="X41" s="273"/>
      <c r="Y41" s="273"/>
      <c r="Z41" s="273"/>
      <c r="AA41" s="279"/>
      <c r="AB41" s="279"/>
      <c r="AC41" s="279"/>
      <c r="AD41" s="279"/>
      <c r="AE41" s="277"/>
      <c r="AF41" s="277"/>
      <c r="AG41" s="277"/>
      <c r="AH41" s="277"/>
      <c r="AI41" s="278"/>
      <c r="AJ41" s="278"/>
      <c r="AK41" s="278"/>
      <c r="AL41" s="278"/>
    </row>
    <row r="42" spans="2:38" ht="18.75" customHeight="1">
      <c r="B42" s="262" t="s">
        <v>176</v>
      </c>
      <c r="C42" s="262"/>
      <c r="D42" s="262"/>
      <c r="E42" s="262"/>
      <c r="F42" s="262"/>
      <c r="G42" s="263"/>
      <c r="H42" s="263"/>
      <c r="I42" s="263"/>
      <c r="J42" s="263"/>
      <c r="K42" s="263"/>
      <c r="L42" s="264"/>
      <c r="M42" s="264"/>
      <c r="N42" s="265" t="s">
        <v>177</v>
      </c>
      <c r="O42" s="266"/>
      <c r="P42" s="266"/>
      <c r="Q42" s="264"/>
      <c r="R42" s="264"/>
      <c r="S42" s="265" t="s">
        <v>177</v>
      </c>
      <c r="T42" s="266"/>
      <c r="U42" s="266"/>
      <c r="V42" s="264"/>
      <c r="W42" s="264"/>
      <c r="X42" s="265" t="s">
        <v>177</v>
      </c>
      <c r="Y42" s="267"/>
      <c r="Z42" s="267"/>
      <c r="AA42" s="268">
        <f>IF(L42="","",SUM(L42,Q42,V42)-SUM(O42,T42,Y42))</f>
      </c>
      <c r="AB42" s="268"/>
      <c r="AC42" s="268"/>
      <c r="AD42" s="268"/>
      <c r="AE42" s="269">
        <f>IF(L42="","",IF(L42="",0,IF(L42&gt;O42,3,IF(L42=O42,1,IF(L42&lt;O42,0))))+IF(Q42="",0,IF(Q42&gt;T42,3,IF(Q42=T42,1,IF(Q42&lt;T42,0))))+IF(V42="",0,IF(V42&gt;Y42,3,IF(V42=Y42,1,IF(V42&lt;Y42,0)))))</f>
      </c>
      <c r="AF42" s="269"/>
      <c r="AG42" s="269"/>
      <c r="AH42" s="269"/>
      <c r="AI42" s="270"/>
      <c r="AJ42" s="270"/>
      <c r="AK42" s="270"/>
      <c r="AL42" s="270"/>
    </row>
    <row r="43" spans="1:38" ht="18.75" customHeight="1">
      <c r="A43" s="18"/>
      <c r="B43" s="249" t="s">
        <v>260</v>
      </c>
      <c r="C43" s="249" t="s">
        <v>261</v>
      </c>
      <c r="D43" s="249" t="s">
        <v>261</v>
      </c>
      <c r="E43" s="249" t="s">
        <v>261</v>
      </c>
      <c r="F43" s="249" t="s">
        <v>261</v>
      </c>
      <c r="G43" s="263"/>
      <c r="H43" s="263"/>
      <c r="I43" s="263"/>
      <c r="J43" s="263"/>
      <c r="K43" s="263"/>
      <c r="L43" s="264"/>
      <c r="M43" s="264"/>
      <c r="N43" s="265"/>
      <c r="O43" s="266"/>
      <c r="P43" s="266"/>
      <c r="Q43" s="264"/>
      <c r="R43" s="264"/>
      <c r="S43" s="265"/>
      <c r="T43" s="266"/>
      <c r="U43" s="266"/>
      <c r="V43" s="264"/>
      <c r="W43" s="264"/>
      <c r="X43" s="265"/>
      <c r="Y43" s="267"/>
      <c r="Z43" s="267"/>
      <c r="AA43" s="268"/>
      <c r="AB43" s="268"/>
      <c r="AC43" s="268"/>
      <c r="AD43" s="268"/>
      <c r="AE43" s="269"/>
      <c r="AF43" s="269"/>
      <c r="AG43" s="269"/>
      <c r="AH43" s="269"/>
      <c r="AI43" s="270"/>
      <c r="AJ43" s="270"/>
      <c r="AK43" s="270"/>
      <c r="AL43" s="270"/>
    </row>
    <row r="44" spans="1:38" ht="18.75" customHeight="1">
      <c r="A44" s="18"/>
      <c r="B44" s="271" t="s">
        <v>262</v>
      </c>
      <c r="C44" s="271"/>
      <c r="D44" s="271"/>
      <c r="E44" s="271"/>
      <c r="F44" s="271"/>
      <c r="G44" s="261">
        <f>IF(O42="","",O42)</f>
      </c>
      <c r="H44" s="261"/>
      <c r="I44" s="254" t="s">
        <v>177</v>
      </c>
      <c r="J44" s="255">
        <f>IF(L42="","",L42)</f>
      </c>
      <c r="K44" s="255"/>
      <c r="L44" s="256"/>
      <c r="M44" s="256"/>
      <c r="N44" s="256"/>
      <c r="O44" s="256"/>
      <c r="P44" s="256"/>
      <c r="Q44" s="253"/>
      <c r="R44" s="253"/>
      <c r="S44" s="254" t="s">
        <v>177</v>
      </c>
      <c r="T44" s="257"/>
      <c r="U44" s="257"/>
      <c r="V44" s="253"/>
      <c r="W44" s="253"/>
      <c r="X44" s="254" t="s">
        <v>177</v>
      </c>
      <c r="Y44" s="237"/>
      <c r="Z44" s="237"/>
      <c r="AA44" s="247">
        <f>IF(G44="","",SUM(G44,Q44,V44)-SUM(J44,T44,Y44))</f>
      </c>
      <c r="AB44" s="247"/>
      <c r="AC44" s="247"/>
      <c r="AD44" s="247"/>
      <c r="AE44" s="248">
        <f>IF(G44="","",IF(G44="",0,IF(G44&gt;J44,3,IF(G44=J44,1,IF(G44&lt;J44,0))))+IF(Q44="",0,IF(Q44&gt;T44,3,IF(Q44=T44,1,IF(Q44&lt;T44,0))))+IF(V44="",0,IF(V44&gt;Y44,3,IF(V44=Y44,1,IF(V44&lt;Y44,0)))))</f>
      </c>
      <c r="AF44" s="248"/>
      <c r="AG44" s="248"/>
      <c r="AH44" s="248"/>
      <c r="AI44" s="258"/>
      <c r="AJ44" s="258"/>
      <c r="AK44" s="258"/>
      <c r="AL44" s="258"/>
    </row>
    <row r="45" spans="1:38" ht="18.75" customHeight="1">
      <c r="A45" s="18"/>
      <c r="B45" s="259" t="s">
        <v>263</v>
      </c>
      <c r="C45" s="259"/>
      <c r="D45" s="259"/>
      <c r="E45" s="259"/>
      <c r="F45" s="259"/>
      <c r="G45" s="261"/>
      <c r="H45" s="261"/>
      <c r="I45" s="254"/>
      <c r="J45" s="254"/>
      <c r="K45" s="255"/>
      <c r="L45" s="256"/>
      <c r="M45" s="256"/>
      <c r="N45" s="256"/>
      <c r="O45" s="256"/>
      <c r="P45" s="256"/>
      <c r="Q45" s="253"/>
      <c r="R45" s="253"/>
      <c r="S45" s="254"/>
      <c r="T45" s="257"/>
      <c r="U45" s="257"/>
      <c r="V45" s="253"/>
      <c r="W45" s="253"/>
      <c r="X45" s="254"/>
      <c r="Y45" s="237"/>
      <c r="Z45" s="237"/>
      <c r="AA45" s="247"/>
      <c r="AB45" s="247"/>
      <c r="AC45" s="247"/>
      <c r="AD45" s="247"/>
      <c r="AE45" s="248"/>
      <c r="AF45" s="248"/>
      <c r="AG45" s="248"/>
      <c r="AH45" s="248"/>
      <c r="AI45" s="258"/>
      <c r="AJ45" s="258"/>
      <c r="AK45" s="258"/>
      <c r="AL45" s="258"/>
    </row>
    <row r="46" spans="1:38" ht="18.75" customHeight="1">
      <c r="A46" s="18"/>
      <c r="B46" s="260" t="s">
        <v>264</v>
      </c>
      <c r="C46" s="260"/>
      <c r="D46" s="260"/>
      <c r="E46" s="260"/>
      <c r="F46" s="260"/>
      <c r="G46" s="261">
        <f>IF(T42="","",T42)</f>
      </c>
      <c r="H46" s="261"/>
      <c r="I46" s="254" t="s">
        <v>177</v>
      </c>
      <c r="J46" s="255">
        <f>IF(Q42="","",Q42)</f>
      </c>
      <c r="K46" s="255"/>
      <c r="L46" s="261">
        <f>IF(T44="","",T44)</f>
      </c>
      <c r="M46" s="261"/>
      <c r="N46" s="254" t="s">
        <v>177</v>
      </c>
      <c r="O46" s="255">
        <f>IF(Q44="","",Q44)</f>
      </c>
      <c r="P46" s="255"/>
      <c r="Q46" s="256"/>
      <c r="R46" s="256"/>
      <c r="S46" s="256"/>
      <c r="T46" s="256"/>
      <c r="U46" s="256"/>
      <c r="V46" s="253"/>
      <c r="W46" s="253"/>
      <c r="X46" s="254" t="s">
        <v>177</v>
      </c>
      <c r="Y46" s="237"/>
      <c r="Z46" s="237"/>
      <c r="AA46" s="247">
        <f>IF(G46="","",SUM(G46,L46,V46)-SUM(J46,O46,Y46))</f>
      </c>
      <c r="AB46" s="247"/>
      <c r="AC46" s="247"/>
      <c r="AD46" s="247"/>
      <c r="AE46" s="248">
        <f>IF(G46="","",IF(G46="",0,IF(G46&gt;J46,3,IF(G46=J46,1,IF(G46&lt;J46,0))))+IF(L46="",0,IF(L46&gt;O46,3,IF(L46=O46,1,IF(L46&lt;O46,0))))+IF(V46="",0,IF(V46&gt;Y46,3,IF(V46=Y46,1,IF(V46&lt;Y46,0)))))</f>
      </c>
      <c r="AF46" s="248"/>
      <c r="AG46" s="248"/>
      <c r="AH46" s="248"/>
      <c r="AI46" s="258"/>
      <c r="AJ46" s="258"/>
      <c r="AK46" s="258"/>
      <c r="AL46" s="258"/>
    </row>
    <row r="47" spans="1:38" ht="18.75" customHeight="1">
      <c r="A47" s="18"/>
      <c r="B47" s="249" t="s">
        <v>265</v>
      </c>
      <c r="C47" s="249" t="s">
        <v>266</v>
      </c>
      <c r="D47" s="249" t="s">
        <v>266</v>
      </c>
      <c r="E47" s="249" t="s">
        <v>266</v>
      </c>
      <c r="F47" s="249" t="s">
        <v>266</v>
      </c>
      <c r="G47" s="261"/>
      <c r="H47" s="261"/>
      <c r="I47" s="254"/>
      <c r="J47" s="254"/>
      <c r="K47" s="255"/>
      <c r="L47" s="261"/>
      <c r="M47" s="261"/>
      <c r="N47" s="254"/>
      <c r="O47" s="254"/>
      <c r="P47" s="255"/>
      <c r="Q47" s="256"/>
      <c r="R47" s="256"/>
      <c r="S47" s="256"/>
      <c r="T47" s="256"/>
      <c r="U47" s="256"/>
      <c r="V47" s="253"/>
      <c r="W47" s="253"/>
      <c r="X47" s="254"/>
      <c r="Y47" s="237"/>
      <c r="Z47" s="237"/>
      <c r="AA47" s="247"/>
      <c r="AB47" s="247"/>
      <c r="AC47" s="247"/>
      <c r="AD47" s="247"/>
      <c r="AE47" s="248"/>
      <c r="AF47" s="248"/>
      <c r="AG47" s="248"/>
      <c r="AH47" s="248"/>
      <c r="AI47" s="258"/>
      <c r="AJ47" s="258"/>
      <c r="AK47" s="258"/>
      <c r="AL47" s="258"/>
    </row>
    <row r="48" spans="1:38" ht="18.75" customHeight="1" thickBot="1">
      <c r="A48" s="18"/>
      <c r="B48" s="250" t="s">
        <v>249</v>
      </c>
      <c r="C48" s="251"/>
      <c r="D48" s="251"/>
      <c r="E48" s="251"/>
      <c r="F48" s="252"/>
      <c r="G48" s="246">
        <f>IF(Y42="","",Y42)</f>
      </c>
      <c r="H48" s="246"/>
      <c r="I48" s="244" t="s">
        <v>177</v>
      </c>
      <c r="J48" s="245">
        <f>IF(V42="","",V42)</f>
      </c>
      <c r="K48" s="245"/>
      <c r="L48" s="246">
        <f>IF(Y44="","",Y44)</f>
      </c>
      <c r="M48" s="246"/>
      <c r="N48" s="244" t="s">
        <v>177</v>
      </c>
      <c r="O48" s="245">
        <f>IF(V44="","",V44)</f>
      </c>
      <c r="P48" s="245"/>
      <c r="Q48" s="246">
        <f>IF(Y46="","",Y46)</f>
      </c>
      <c r="R48" s="246"/>
      <c r="S48" s="244" t="s">
        <v>177</v>
      </c>
      <c r="T48" s="245">
        <f>IF(V46="","",V46)</f>
      </c>
      <c r="U48" s="245"/>
      <c r="V48" s="236"/>
      <c r="W48" s="236"/>
      <c r="X48" s="236"/>
      <c r="Y48" s="236"/>
      <c r="Z48" s="236"/>
      <c r="AA48" s="238">
        <f>IF(G48="","",SUM(G48,L48,Q48)-SUM(J48,O48,T48))</f>
      </c>
      <c r="AB48" s="238"/>
      <c r="AC48" s="238"/>
      <c r="AD48" s="238"/>
      <c r="AE48" s="239">
        <f>IF(G48="","",IF(G48="",0,IF(G48&gt;J48,3,IF(G48=J48,1,IF(G48&lt;J48,0))))+IF(L48="",0,IF(L48&gt;O48,3,IF(L48=O48,1,IF(L48&lt;O48,0))))+IF(Q48="",0,IF(Q48&gt;T48,3,IF(Q48=T48,1,IF(Q48&lt;T48,0)))))</f>
      </c>
      <c r="AF48" s="239"/>
      <c r="AG48" s="239"/>
      <c r="AH48" s="239"/>
      <c r="AI48" s="240"/>
      <c r="AJ48" s="240"/>
      <c r="AK48" s="240"/>
      <c r="AL48" s="240"/>
    </row>
    <row r="49" spans="1:38" ht="18.75" customHeight="1" thickBot="1">
      <c r="A49" s="18"/>
      <c r="B49" s="241" t="s">
        <v>267</v>
      </c>
      <c r="C49" s="242" t="s">
        <v>212</v>
      </c>
      <c r="D49" s="242" t="s">
        <v>212</v>
      </c>
      <c r="E49" s="242" t="s">
        <v>212</v>
      </c>
      <c r="F49" s="243" t="s">
        <v>212</v>
      </c>
      <c r="G49" s="246"/>
      <c r="H49" s="246"/>
      <c r="I49" s="244"/>
      <c r="J49" s="244"/>
      <c r="K49" s="245"/>
      <c r="L49" s="246"/>
      <c r="M49" s="246"/>
      <c r="N49" s="244"/>
      <c r="O49" s="244"/>
      <c r="P49" s="245"/>
      <c r="Q49" s="246"/>
      <c r="R49" s="246"/>
      <c r="S49" s="244"/>
      <c r="T49" s="244"/>
      <c r="U49" s="245"/>
      <c r="V49" s="236"/>
      <c r="W49" s="236"/>
      <c r="X49" s="236"/>
      <c r="Y49" s="236"/>
      <c r="Z49" s="236"/>
      <c r="AA49" s="238"/>
      <c r="AB49" s="238"/>
      <c r="AC49" s="238"/>
      <c r="AD49" s="238"/>
      <c r="AE49" s="239"/>
      <c r="AF49" s="239"/>
      <c r="AG49" s="239"/>
      <c r="AH49" s="239"/>
      <c r="AI49" s="240"/>
      <c r="AJ49" s="240"/>
      <c r="AK49" s="240"/>
      <c r="AL49" s="240"/>
    </row>
  </sheetData>
  <sheetProtection/>
  <mergeCells count="302">
    <mergeCell ref="AA4:AD5"/>
    <mergeCell ref="AE4:AH5"/>
    <mergeCell ref="AI4:AL5"/>
    <mergeCell ref="G5:K5"/>
    <mergeCell ref="L5:P5"/>
    <mergeCell ref="Q5:U5"/>
    <mergeCell ref="V5:Z5"/>
    <mergeCell ref="H1:L1"/>
    <mergeCell ref="M1:O1"/>
    <mergeCell ref="B3:I3"/>
    <mergeCell ref="J3:R3"/>
    <mergeCell ref="S3:Y3"/>
    <mergeCell ref="B4:F5"/>
    <mergeCell ref="G4:K4"/>
    <mergeCell ref="L4:P4"/>
    <mergeCell ref="Q4:U4"/>
    <mergeCell ref="V4:Z4"/>
    <mergeCell ref="AE6:AH7"/>
    <mergeCell ref="AI6:AL7"/>
    <mergeCell ref="B7:F7"/>
    <mergeCell ref="B8:F8"/>
    <mergeCell ref="G8:H9"/>
    <mergeCell ref="I8:I9"/>
    <mergeCell ref="J8:K9"/>
    <mergeCell ref="L8:P9"/>
    <mergeCell ref="Q8:R9"/>
    <mergeCell ref="S8:S9"/>
    <mergeCell ref="S6:S7"/>
    <mergeCell ref="T6:U7"/>
    <mergeCell ref="V6:W7"/>
    <mergeCell ref="X6:X7"/>
    <mergeCell ref="Y6:Z7"/>
    <mergeCell ref="AA6:AD7"/>
    <mergeCell ref="B6:F6"/>
    <mergeCell ref="G6:K7"/>
    <mergeCell ref="L6:M7"/>
    <mergeCell ref="N6:N7"/>
    <mergeCell ref="O6:P7"/>
    <mergeCell ref="Q6:R7"/>
    <mergeCell ref="AA10:AD11"/>
    <mergeCell ref="AE10:AH11"/>
    <mergeCell ref="AI10:AL11"/>
    <mergeCell ref="AI8:AL9"/>
    <mergeCell ref="B9:F9"/>
    <mergeCell ref="B10:F10"/>
    <mergeCell ref="G10:H11"/>
    <mergeCell ref="I10:I11"/>
    <mergeCell ref="J10:K11"/>
    <mergeCell ref="L10:M11"/>
    <mergeCell ref="N10:N11"/>
    <mergeCell ref="O10:P11"/>
    <mergeCell ref="Q10:U11"/>
    <mergeCell ref="T8:U9"/>
    <mergeCell ref="V8:W9"/>
    <mergeCell ref="X8:X9"/>
    <mergeCell ref="X10:X11"/>
    <mergeCell ref="Y8:Z9"/>
    <mergeCell ref="AA8:AD9"/>
    <mergeCell ref="AE8:AH9"/>
    <mergeCell ref="B11:F11"/>
    <mergeCell ref="B12:F12"/>
    <mergeCell ref="G12:H13"/>
    <mergeCell ref="I12:I13"/>
    <mergeCell ref="J12:K13"/>
    <mergeCell ref="L12:M13"/>
    <mergeCell ref="V10:W11"/>
    <mergeCell ref="Y10:Z11"/>
    <mergeCell ref="AA12:AD13"/>
    <mergeCell ref="AE12:AH13"/>
    <mergeCell ref="AI12:AL13"/>
    <mergeCell ref="B13:F13"/>
    <mergeCell ref="B15:I15"/>
    <mergeCell ref="J15:R15"/>
    <mergeCell ref="S15:Y15"/>
    <mergeCell ref="N12:N13"/>
    <mergeCell ref="O12:P13"/>
    <mergeCell ref="Q12:R13"/>
    <mergeCell ref="S12:S13"/>
    <mergeCell ref="T12:U13"/>
    <mergeCell ref="V12:Z13"/>
    <mergeCell ref="AE16:AH17"/>
    <mergeCell ref="AI16:AL17"/>
    <mergeCell ref="AA16:AD17"/>
    <mergeCell ref="G17:K17"/>
    <mergeCell ref="L17:P17"/>
    <mergeCell ref="Q17:U17"/>
    <mergeCell ref="V17:Z17"/>
    <mergeCell ref="B16:F17"/>
    <mergeCell ref="G16:K16"/>
    <mergeCell ref="L16:P16"/>
    <mergeCell ref="Q16:U16"/>
    <mergeCell ref="V16:Z16"/>
    <mergeCell ref="AE18:AH19"/>
    <mergeCell ref="AI18:AL19"/>
    <mergeCell ref="B19:F19"/>
    <mergeCell ref="B20:F20"/>
    <mergeCell ref="G20:H21"/>
    <mergeCell ref="I20:I21"/>
    <mergeCell ref="J20:K21"/>
    <mergeCell ref="L20:P21"/>
    <mergeCell ref="Q20:R21"/>
    <mergeCell ref="S20:S21"/>
    <mergeCell ref="S18:S19"/>
    <mergeCell ref="T18:U19"/>
    <mergeCell ref="V18:W19"/>
    <mergeCell ref="X18:X19"/>
    <mergeCell ref="Y18:Z19"/>
    <mergeCell ref="AA18:AD19"/>
    <mergeCell ref="B18:F18"/>
    <mergeCell ref="G18:K19"/>
    <mergeCell ref="L18:M19"/>
    <mergeCell ref="N18:N19"/>
    <mergeCell ref="O18:P19"/>
    <mergeCell ref="Q18:R19"/>
    <mergeCell ref="AA22:AD23"/>
    <mergeCell ref="AE22:AH23"/>
    <mergeCell ref="AI22:AL23"/>
    <mergeCell ref="AI20:AL21"/>
    <mergeCell ref="B21:F21"/>
    <mergeCell ref="B22:F22"/>
    <mergeCell ref="G22:H23"/>
    <mergeCell ref="I22:I23"/>
    <mergeCell ref="J22:K23"/>
    <mergeCell ref="L22:M23"/>
    <mergeCell ref="N22:N23"/>
    <mergeCell ref="O22:P23"/>
    <mergeCell ref="Q22:U23"/>
    <mergeCell ref="T20:U21"/>
    <mergeCell ref="V20:W21"/>
    <mergeCell ref="X20:X21"/>
    <mergeCell ref="X22:X23"/>
    <mergeCell ref="Y20:Z21"/>
    <mergeCell ref="AA20:AD21"/>
    <mergeCell ref="AE20:AH21"/>
    <mergeCell ref="B23:F23"/>
    <mergeCell ref="B24:F24"/>
    <mergeCell ref="G24:H25"/>
    <mergeCell ref="I24:I25"/>
    <mergeCell ref="J24:K25"/>
    <mergeCell ref="L24:M25"/>
    <mergeCell ref="V22:W23"/>
    <mergeCell ref="Y22:Z23"/>
    <mergeCell ref="AA24:AD25"/>
    <mergeCell ref="AE24:AH25"/>
    <mergeCell ref="AI24:AL25"/>
    <mergeCell ref="B25:F25"/>
    <mergeCell ref="B27:I27"/>
    <mergeCell ref="J27:R27"/>
    <mergeCell ref="S27:Y27"/>
    <mergeCell ref="N24:N25"/>
    <mergeCell ref="O24:P25"/>
    <mergeCell ref="Q24:R25"/>
    <mergeCell ref="S24:S25"/>
    <mergeCell ref="T24:U25"/>
    <mergeCell ref="V24:Z25"/>
    <mergeCell ref="AE28:AH29"/>
    <mergeCell ref="AI28:AL29"/>
    <mergeCell ref="AA28:AD29"/>
    <mergeCell ref="G29:K29"/>
    <mergeCell ref="L29:P29"/>
    <mergeCell ref="Q29:U29"/>
    <mergeCell ref="V29:Z29"/>
    <mergeCell ref="B28:F29"/>
    <mergeCell ref="G28:K28"/>
    <mergeCell ref="L28:P28"/>
    <mergeCell ref="Q28:U28"/>
    <mergeCell ref="V28:Z28"/>
    <mergeCell ref="AE30:AH31"/>
    <mergeCell ref="AI30:AL31"/>
    <mergeCell ref="B31:F31"/>
    <mergeCell ref="B32:F32"/>
    <mergeCell ref="G32:H33"/>
    <mergeCell ref="I32:I33"/>
    <mergeCell ref="J32:K33"/>
    <mergeCell ref="L32:P33"/>
    <mergeCell ref="Q32:R33"/>
    <mergeCell ref="S32:S33"/>
    <mergeCell ref="S30:S31"/>
    <mergeCell ref="T30:U31"/>
    <mergeCell ref="V30:W31"/>
    <mergeCell ref="X30:X31"/>
    <mergeCell ref="Y30:Z31"/>
    <mergeCell ref="AA30:AD31"/>
    <mergeCell ref="B30:F30"/>
    <mergeCell ref="G30:K31"/>
    <mergeCell ref="L30:M31"/>
    <mergeCell ref="N30:N31"/>
    <mergeCell ref="O30:P31"/>
    <mergeCell ref="Q30:R31"/>
    <mergeCell ref="AA34:AD35"/>
    <mergeCell ref="AE34:AH35"/>
    <mergeCell ref="AI34:AL35"/>
    <mergeCell ref="AI32:AL33"/>
    <mergeCell ref="B33:F33"/>
    <mergeCell ref="B34:F34"/>
    <mergeCell ref="G34:H35"/>
    <mergeCell ref="I34:I35"/>
    <mergeCell ref="J34:K35"/>
    <mergeCell ref="L34:M35"/>
    <mergeCell ref="N34:N35"/>
    <mergeCell ref="O34:P35"/>
    <mergeCell ref="Q34:U35"/>
    <mergeCell ref="T32:U33"/>
    <mergeCell ref="V32:W33"/>
    <mergeCell ref="X32:X33"/>
    <mergeCell ref="X34:X35"/>
    <mergeCell ref="Y32:Z33"/>
    <mergeCell ref="AA32:AD33"/>
    <mergeCell ref="AE32:AH33"/>
    <mergeCell ref="B35:F35"/>
    <mergeCell ref="B36:F36"/>
    <mergeCell ref="G36:H37"/>
    <mergeCell ref="I36:I37"/>
    <mergeCell ref="J36:K37"/>
    <mergeCell ref="L36:M37"/>
    <mergeCell ref="V34:W35"/>
    <mergeCell ref="Y34:Z35"/>
    <mergeCell ref="AA36:AD37"/>
    <mergeCell ref="AE36:AH37"/>
    <mergeCell ref="AI36:AL37"/>
    <mergeCell ref="B37:F37"/>
    <mergeCell ref="B39:I39"/>
    <mergeCell ref="J39:R39"/>
    <mergeCell ref="S39:Y39"/>
    <mergeCell ref="N36:N37"/>
    <mergeCell ref="O36:P37"/>
    <mergeCell ref="Q36:R37"/>
    <mergeCell ref="S36:S37"/>
    <mergeCell ref="T36:U37"/>
    <mergeCell ref="V36:Z37"/>
    <mergeCell ref="AE40:AH41"/>
    <mergeCell ref="AI40:AL41"/>
    <mergeCell ref="AA40:AD41"/>
    <mergeCell ref="G41:K41"/>
    <mergeCell ref="L41:P41"/>
    <mergeCell ref="Q41:U41"/>
    <mergeCell ref="V41:Z41"/>
    <mergeCell ref="B40:F41"/>
    <mergeCell ref="G40:K40"/>
    <mergeCell ref="L40:P40"/>
    <mergeCell ref="Q40:U40"/>
    <mergeCell ref="V40:Z40"/>
    <mergeCell ref="AE42:AH43"/>
    <mergeCell ref="AI42:AL43"/>
    <mergeCell ref="B43:F43"/>
    <mergeCell ref="B44:F44"/>
    <mergeCell ref="G44:H45"/>
    <mergeCell ref="I44:I45"/>
    <mergeCell ref="J44:K45"/>
    <mergeCell ref="L44:P45"/>
    <mergeCell ref="Q44:R45"/>
    <mergeCell ref="S44:S45"/>
    <mergeCell ref="S42:S43"/>
    <mergeCell ref="T42:U43"/>
    <mergeCell ref="V42:W43"/>
    <mergeCell ref="X42:X43"/>
    <mergeCell ref="Y42:Z43"/>
    <mergeCell ref="AA42:AD43"/>
    <mergeCell ref="B42:F42"/>
    <mergeCell ref="G42:K43"/>
    <mergeCell ref="L42:M43"/>
    <mergeCell ref="N42:N43"/>
    <mergeCell ref="O42:P43"/>
    <mergeCell ref="Q42:R43"/>
    <mergeCell ref="B45:F45"/>
    <mergeCell ref="B46:F46"/>
    <mergeCell ref="G46:H47"/>
    <mergeCell ref="I46:I47"/>
    <mergeCell ref="J46:K47"/>
    <mergeCell ref="L46:M47"/>
    <mergeCell ref="X44:X45"/>
    <mergeCell ref="X46:X47"/>
    <mergeCell ref="AA46:AD47"/>
    <mergeCell ref="AE46:AH47"/>
    <mergeCell ref="AI46:AL47"/>
    <mergeCell ref="AI44:AL45"/>
    <mergeCell ref="V46:W47"/>
    <mergeCell ref="N46:N47"/>
    <mergeCell ref="O46:P47"/>
    <mergeCell ref="Q46:U47"/>
    <mergeCell ref="T44:U45"/>
    <mergeCell ref="V44:W45"/>
    <mergeCell ref="T48:U49"/>
    <mergeCell ref="Y44:Z45"/>
    <mergeCell ref="AA44:AD45"/>
    <mergeCell ref="AE44:AH45"/>
    <mergeCell ref="B47:F47"/>
    <mergeCell ref="B48:F48"/>
    <mergeCell ref="G48:H49"/>
    <mergeCell ref="I48:I49"/>
    <mergeCell ref="J48:K49"/>
    <mergeCell ref="L48:M49"/>
    <mergeCell ref="V48:Z49"/>
    <mergeCell ref="Y46:Z47"/>
    <mergeCell ref="AA48:AD49"/>
    <mergeCell ref="AE48:AH49"/>
    <mergeCell ref="AI48:AL49"/>
    <mergeCell ref="B49:F49"/>
    <mergeCell ref="N48:N49"/>
    <mergeCell ref="O48:P49"/>
    <mergeCell ref="Q48:R49"/>
    <mergeCell ref="S48:S49"/>
  </mergeCells>
  <printOptions/>
  <pageMargins left="0.6694444444444444" right="0.27569444444444446" top="0.5513888888888889" bottom="0.39375" header="0.5118055555555555" footer="0.5118055555555555"/>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CA45"/>
  <sheetViews>
    <sheetView showGridLines="0" view="pageBreakPreview" zoomScale="70" zoomScaleNormal="75" zoomScaleSheetLayoutView="70" zoomScalePageLayoutView="0" workbookViewId="0" topLeftCell="AM1">
      <selection activeCell="B4" sqref="B4:F5"/>
    </sheetView>
  </sheetViews>
  <sheetFormatPr defaultColWidth="9.00390625" defaultRowHeight="13.5"/>
  <cols>
    <col min="1" max="1" width="2.75390625" style="15" hidden="1" customWidth="1"/>
    <col min="2" max="38" width="2.50390625" style="17" hidden="1" customWidth="1"/>
    <col min="39" max="39" width="2.75390625" style="17" customWidth="1"/>
    <col min="40" max="40" width="2.50390625" style="17" customWidth="1"/>
    <col min="41" max="53" width="2.50390625" style="19" customWidth="1"/>
    <col min="54" max="55" width="2.50390625" style="17" customWidth="1"/>
    <col min="56" max="68" width="2.50390625" style="19" customWidth="1"/>
    <col min="69" max="79" width="2.50390625" style="17" customWidth="1"/>
    <col min="80" max="146" width="3.00390625" style="17" customWidth="1"/>
    <col min="147" max="16384" width="9.00390625" style="17" customWidth="1"/>
  </cols>
  <sheetData>
    <row r="1" spans="2:61" ht="17.25">
      <c r="B1" s="16" t="s">
        <v>167</v>
      </c>
      <c r="H1" s="385">
        <f>'予選①'!H1</f>
        <v>42357</v>
      </c>
      <c r="I1" s="385"/>
      <c r="J1" s="385"/>
      <c r="K1" s="385"/>
      <c r="L1" s="385"/>
      <c r="M1" s="299" t="str">
        <f>TEXT(H1,"aaa")</f>
        <v>土</v>
      </c>
      <c r="N1" s="299"/>
      <c r="O1" s="299"/>
      <c r="R1" s="16" t="s">
        <v>168</v>
      </c>
      <c r="AN1" s="16" t="s">
        <v>167</v>
      </c>
      <c r="AT1" s="385">
        <f>'予選①'!H1</f>
        <v>42357</v>
      </c>
      <c r="AU1" s="385"/>
      <c r="AV1" s="385"/>
      <c r="AW1" s="385"/>
      <c r="AX1" s="385"/>
      <c r="AY1" s="299" t="str">
        <f>'予選①'!M1</f>
        <v>土</v>
      </c>
      <c r="AZ1" s="299"/>
      <c r="BA1" s="299"/>
      <c r="BD1" s="16" t="s">
        <v>168</v>
      </c>
      <c r="BE1" s="17"/>
      <c r="BF1" s="17"/>
      <c r="BG1" s="17"/>
      <c r="BH1" s="17"/>
      <c r="BI1" s="17"/>
    </row>
    <row r="2" spans="2:18" ht="17.25">
      <c r="B2" s="16"/>
      <c r="H2" s="20"/>
      <c r="I2" s="20"/>
      <c r="J2" s="20"/>
      <c r="K2" s="20"/>
      <c r="L2" s="20"/>
      <c r="M2" s="21"/>
      <c r="N2" s="21"/>
      <c r="O2" s="21"/>
      <c r="R2" s="16"/>
    </row>
    <row r="4" spans="2:51" ht="18" thickBot="1">
      <c r="B4" s="366" t="str">
        <f>'予選①'!B3</f>
        <v>予選 Ａブロック</v>
      </c>
      <c r="C4" s="366"/>
      <c r="D4" s="366"/>
      <c r="E4" s="366"/>
      <c r="F4" s="366"/>
      <c r="G4" s="366"/>
      <c r="H4" s="366"/>
      <c r="I4" s="366"/>
      <c r="J4" s="378" t="str">
        <f>'予選①'!J3</f>
        <v>神栖総合公園サッカー場</v>
      </c>
      <c r="K4" s="378"/>
      <c r="L4" s="378"/>
      <c r="M4" s="378"/>
      <c r="N4" s="378"/>
      <c r="O4" s="378"/>
      <c r="P4" s="378"/>
      <c r="Q4" s="378"/>
      <c r="R4" s="378"/>
      <c r="S4" s="368" t="str">
        <f>'予選①'!S3</f>
        <v>①・②コート</v>
      </c>
      <c r="T4" s="368"/>
      <c r="U4" s="368"/>
      <c r="V4" s="368"/>
      <c r="W4" s="368"/>
      <c r="AN4" s="16" t="s">
        <v>268</v>
      </c>
      <c r="AY4" s="16" t="s">
        <v>269</v>
      </c>
    </row>
    <row r="5" spans="2:79" ht="18.75" customHeight="1" thickBot="1">
      <c r="B5" s="360" t="s">
        <v>270</v>
      </c>
      <c r="C5" s="361"/>
      <c r="D5" s="361"/>
      <c r="E5" s="362"/>
      <c r="F5" s="360" t="s">
        <v>271</v>
      </c>
      <c r="G5" s="361"/>
      <c r="H5" s="361"/>
      <c r="I5" s="361"/>
      <c r="J5" s="361"/>
      <c r="K5" s="361"/>
      <c r="L5" s="362"/>
      <c r="M5" s="347" t="s">
        <v>272</v>
      </c>
      <c r="N5" s="348"/>
      <c r="O5" s="348"/>
      <c r="P5" s="348"/>
      <c r="Q5" s="348"/>
      <c r="R5" s="348"/>
      <c r="S5" s="348"/>
      <c r="T5" s="348"/>
      <c r="U5" s="348"/>
      <c r="V5" s="348"/>
      <c r="W5" s="348"/>
      <c r="X5" s="348"/>
      <c r="Y5" s="348"/>
      <c r="Z5" s="348"/>
      <c r="AA5" s="349"/>
      <c r="AB5" s="365" t="s">
        <v>273</v>
      </c>
      <c r="AC5" s="365"/>
      <c r="AD5" s="365"/>
      <c r="AE5" s="365"/>
      <c r="AF5" s="365"/>
      <c r="AG5" s="365"/>
      <c r="AH5" s="365"/>
      <c r="AI5" s="365"/>
      <c r="AJ5" s="365"/>
      <c r="AK5" s="365"/>
      <c r="AL5" s="365"/>
      <c r="AN5" s="360" t="s">
        <v>270</v>
      </c>
      <c r="AO5" s="361"/>
      <c r="AP5" s="361"/>
      <c r="AQ5" s="362"/>
      <c r="AR5" s="360" t="s">
        <v>271</v>
      </c>
      <c r="AS5" s="361"/>
      <c r="AT5" s="361"/>
      <c r="AU5" s="361"/>
      <c r="AV5" s="361"/>
      <c r="AW5" s="361"/>
      <c r="AX5" s="362"/>
      <c r="AY5" s="371" t="s">
        <v>272</v>
      </c>
      <c r="AZ5" s="371"/>
      <c r="BA5" s="371"/>
      <c r="BB5" s="371"/>
      <c r="BC5" s="371"/>
      <c r="BD5" s="371"/>
      <c r="BE5" s="371"/>
      <c r="BF5" s="371"/>
      <c r="BG5" s="371"/>
      <c r="BH5" s="371"/>
      <c r="BI5" s="371"/>
      <c r="BJ5" s="371"/>
      <c r="BK5" s="371"/>
      <c r="BL5" s="371"/>
      <c r="BM5" s="371"/>
      <c r="BN5" s="371"/>
      <c r="BO5" s="377" t="s">
        <v>273</v>
      </c>
      <c r="BP5" s="377"/>
      <c r="BQ5" s="377"/>
      <c r="BR5" s="377"/>
      <c r="BS5" s="377"/>
      <c r="BT5" s="377"/>
      <c r="BU5" s="377"/>
      <c r="BV5" s="377"/>
      <c r="BW5" s="377"/>
      <c r="BX5" s="377"/>
      <c r="BY5" s="377"/>
      <c r="BZ5" s="377"/>
      <c r="CA5" s="377"/>
    </row>
    <row r="6" spans="2:79" ht="18.75" customHeight="1">
      <c r="B6" s="22"/>
      <c r="C6" s="350">
        <v>1</v>
      </c>
      <c r="D6" s="350"/>
      <c r="E6" s="23"/>
      <c r="F6" s="351">
        <v>0.4166666666666667</v>
      </c>
      <c r="G6" s="352"/>
      <c r="H6" s="352"/>
      <c r="I6" s="24" t="s">
        <v>274</v>
      </c>
      <c r="J6" s="353">
        <f>F6+TIME(0,35,0)</f>
        <v>0.44097222222222227</v>
      </c>
      <c r="K6" s="353"/>
      <c r="L6" s="354"/>
      <c r="M6" s="24"/>
      <c r="N6" s="355" t="str">
        <f>'予選①'!B7</f>
        <v>FC波崎</v>
      </c>
      <c r="O6" s="355"/>
      <c r="P6" s="355"/>
      <c r="Q6" s="355"/>
      <c r="R6" s="355"/>
      <c r="S6" s="25"/>
      <c r="T6" s="25" t="s">
        <v>275</v>
      </c>
      <c r="U6" s="25"/>
      <c r="V6" s="356" t="str">
        <f>'予選①'!B9</f>
        <v>平井SSS</v>
      </c>
      <c r="W6" s="356"/>
      <c r="X6" s="356"/>
      <c r="Y6" s="356"/>
      <c r="Z6" s="356"/>
      <c r="AA6" s="26"/>
      <c r="AB6" s="357" t="str">
        <f>'予選①'!B23</f>
        <v>中根SSS</v>
      </c>
      <c r="AC6" s="357"/>
      <c r="AD6" s="357"/>
      <c r="AE6" s="357"/>
      <c r="AF6" s="357"/>
      <c r="AG6" s="25" t="s">
        <v>276</v>
      </c>
      <c r="AH6" s="358" t="str">
        <f>'予選①'!B25</f>
        <v>勿来SCS</v>
      </c>
      <c r="AI6" s="358"/>
      <c r="AJ6" s="358"/>
      <c r="AK6" s="358"/>
      <c r="AL6" s="358"/>
      <c r="AN6" s="27"/>
      <c r="AO6" s="342">
        <v>1</v>
      </c>
      <c r="AP6" s="342"/>
      <c r="AQ6" s="28"/>
      <c r="AR6" s="343">
        <v>0.4166666666666667</v>
      </c>
      <c r="AS6" s="344"/>
      <c r="AT6" s="344"/>
      <c r="AU6" s="29" t="s">
        <v>274</v>
      </c>
      <c r="AV6" s="345">
        <f>AR6+TIME(0,35,0)</f>
        <v>0.44097222222222227</v>
      </c>
      <c r="AW6" s="345"/>
      <c r="AX6" s="346"/>
      <c r="AY6" s="30"/>
      <c r="AZ6" s="369" t="str">
        <f>'予選①'!B7</f>
        <v>FC波崎</v>
      </c>
      <c r="BA6" s="369"/>
      <c r="BB6" s="369"/>
      <c r="BC6" s="369"/>
      <c r="BD6" s="369"/>
      <c r="BE6" s="369"/>
      <c r="BF6" s="31" t="s">
        <v>277</v>
      </c>
      <c r="BG6" s="31"/>
      <c r="BH6" s="383" t="str">
        <f>'予選①'!B9</f>
        <v>平井SSS</v>
      </c>
      <c r="BI6" s="383"/>
      <c r="BJ6" s="383"/>
      <c r="BK6" s="383"/>
      <c r="BL6" s="383"/>
      <c r="BM6" s="383"/>
      <c r="BN6" s="32"/>
      <c r="BO6" s="384" t="str">
        <f>AZ7</f>
        <v>中根SSS</v>
      </c>
      <c r="BP6" s="384"/>
      <c r="BQ6" s="384"/>
      <c r="BR6" s="384"/>
      <c r="BS6" s="384"/>
      <c r="BT6" s="376"/>
      <c r="BU6" s="31" t="s">
        <v>278</v>
      </c>
      <c r="BV6" s="370" t="str">
        <f>BH7</f>
        <v>勿来SCS</v>
      </c>
      <c r="BW6" s="384"/>
      <c r="BX6" s="384"/>
      <c r="BY6" s="384"/>
      <c r="BZ6" s="384"/>
      <c r="CA6" s="384"/>
    </row>
    <row r="7" spans="2:79" ht="18.75" customHeight="1">
      <c r="B7" s="33"/>
      <c r="C7" s="326">
        <v>2</v>
      </c>
      <c r="D7" s="326"/>
      <c r="E7" s="34"/>
      <c r="F7" s="327">
        <v>0.4479166666666667</v>
      </c>
      <c r="G7" s="328"/>
      <c r="H7" s="328"/>
      <c r="I7" s="35" t="s">
        <v>274</v>
      </c>
      <c r="J7" s="329">
        <f>F7+TIME(0,35,0)</f>
        <v>0.47222222222222227</v>
      </c>
      <c r="K7" s="329"/>
      <c r="L7" s="330"/>
      <c r="M7" s="36"/>
      <c r="N7" s="331" t="str">
        <f>'予選①'!B11</f>
        <v>とりで倶楽部</v>
      </c>
      <c r="O7" s="331"/>
      <c r="P7" s="331"/>
      <c r="Q7" s="331"/>
      <c r="R7" s="331"/>
      <c r="S7" s="37"/>
      <c r="T7" s="38" t="s">
        <v>275</v>
      </c>
      <c r="U7" s="37"/>
      <c r="V7" s="332" t="str">
        <f>'予選①'!B13</f>
        <v>勿来SCSﾌﾞﾙｰ</v>
      </c>
      <c r="W7" s="332"/>
      <c r="X7" s="332"/>
      <c r="Y7" s="332"/>
      <c r="Z7" s="332"/>
      <c r="AA7" s="39"/>
      <c r="AB7" s="333" t="str">
        <f>'予選①'!B19</f>
        <v>ﾌｫﾙｻ若松FC</v>
      </c>
      <c r="AC7" s="333"/>
      <c r="AD7" s="333"/>
      <c r="AE7" s="333"/>
      <c r="AF7" s="333"/>
      <c r="AG7" s="38" t="s">
        <v>276</v>
      </c>
      <c r="AH7" s="319" t="str">
        <f>'予選①'!B21</f>
        <v>FCあさひ</v>
      </c>
      <c r="AI7" s="319"/>
      <c r="AJ7" s="319"/>
      <c r="AK7" s="319"/>
      <c r="AL7" s="319"/>
      <c r="AN7" s="40"/>
      <c r="AO7" s="300">
        <v>2</v>
      </c>
      <c r="AP7" s="300"/>
      <c r="AQ7" s="41"/>
      <c r="AR7" s="301">
        <v>0.4479166666666667</v>
      </c>
      <c r="AS7" s="302"/>
      <c r="AT7" s="302"/>
      <c r="AU7" s="42" t="s">
        <v>274</v>
      </c>
      <c r="AV7" s="303">
        <f>AR7+TIME(0,35,0)</f>
        <v>0.47222222222222227</v>
      </c>
      <c r="AW7" s="303"/>
      <c r="AX7" s="304"/>
      <c r="AY7" s="43"/>
      <c r="AZ7" s="305" t="str">
        <f>'予選①'!B23</f>
        <v>中根SSS</v>
      </c>
      <c r="BA7" s="305"/>
      <c r="BB7" s="305"/>
      <c r="BC7" s="305"/>
      <c r="BD7" s="305"/>
      <c r="BE7" s="305"/>
      <c r="BF7" s="44" t="s">
        <v>277</v>
      </c>
      <c r="BG7" s="44"/>
      <c r="BH7" s="382" t="str">
        <f>'予選①'!B25</f>
        <v>勿来SCS</v>
      </c>
      <c r="BI7" s="382"/>
      <c r="BJ7" s="382"/>
      <c r="BK7" s="382"/>
      <c r="BL7" s="382"/>
      <c r="BM7" s="382"/>
      <c r="BN7" s="45"/>
      <c r="BO7" s="381" t="str">
        <f>AZ6</f>
        <v>FC波崎</v>
      </c>
      <c r="BP7" s="381"/>
      <c r="BQ7" s="381"/>
      <c r="BR7" s="381"/>
      <c r="BS7" s="381"/>
      <c r="BT7" s="306"/>
      <c r="BU7" s="44" t="s">
        <v>278</v>
      </c>
      <c r="BV7" s="310" t="str">
        <f>BH6</f>
        <v>平井SSS</v>
      </c>
      <c r="BW7" s="381"/>
      <c r="BX7" s="381"/>
      <c r="BY7" s="381"/>
      <c r="BZ7" s="381"/>
      <c r="CA7" s="381"/>
    </row>
    <row r="8" spans="1:79" ht="18.75" customHeight="1">
      <c r="A8" s="18"/>
      <c r="B8" s="33"/>
      <c r="C8" s="326">
        <v>3</v>
      </c>
      <c r="D8" s="326"/>
      <c r="E8" s="34"/>
      <c r="F8" s="327">
        <v>0.4826388888888889</v>
      </c>
      <c r="G8" s="328"/>
      <c r="H8" s="328"/>
      <c r="I8" s="35" t="s">
        <v>274</v>
      </c>
      <c r="J8" s="329">
        <f>F8+TIME(0,35,0)</f>
        <v>0.5069444444444444</v>
      </c>
      <c r="K8" s="329"/>
      <c r="L8" s="330"/>
      <c r="M8" s="36"/>
      <c r="N8" s="331" t="str">
        <f>'予選①'!B7</f>
        <v>FC波崎</v>
      </c>
      <c r="O8" s="331"/>
      <c r="P8" s="331"/>
      <c r="Q8" s="331"/>
      <c r="R8" s="331"/>
      <c r="S8" s="38"/>
      <c r="T8" s="38" t="s">
        <v>275</v>
      </c>
      <c r="U8" s="38"/>
      <c r="V8" s="332" t="str">
        <f>'予選①'!B13</f>
        <v>勿来SCSﾌﾞﾙｰ</v>
      </c>
      <c r="W8" s="332"/>
      <c r="X8" s="332"/>
      <c r="Y8" s="332"/>
      <c r="Z8" s="332"/>
      <c r="AA8" s="39"/>
      <c r="AB8" s="333" t="str">
        <f>'予選①'!B23</f>
        <v>中根SSS</v>
      </c>
      <c r="AC8" s="333"/>
      <c r="AD8" s="333"/>
      <c r="AE8" s="333"/>
      <c r="AF8" s="333"/>
      <c r="AG8" s="38" t="s">
        <v>276</v>
      </c>
      <c r="AH8" s="319" t="str">
        <f>'予選①'!B21</f>
        <v>FCあさひ</v>
      </c>
      <c r="AI8" s="319"/>
      <c r="AJ8" s="319"/>
      <c r="AK8" s="319"/>
      <c r="AL8" s="319"/>
      <c r="AN8" s="40"/>
      <c r="AO8" s="300">
        <v>3</v>
      </c>
      <c r="AP8" s="300"/>
      <c r="AQ8" s="41"/>
      <c r="AR8" s="301">
        <v>0.4791666666666667</v>
      </c>
      <c r="AS8" s="302"/>
      <c r="AT8" s="302"/>
      <c r="AU8" s="42" t="s">
        <v>274</v>
      </c>
      <c r="AV8" s="303">
        <f>AR8+TIME(0,35,0)</f>
        <v>0.5034722222222222</v>
      </c>
      <c r="AW8" s="303"/>
      <c r="AX8" s="304"/>
      <c r="AY8" s="43"/>
      <c r="AZ8" s="305" t="str">
        <f>'予選①'!B7</f>
        <v>FC波崎</v>
      </c>
      <c r="BA8" s="305"/>
      <c r="BB8" s="305"/>
      <c r="BC8" s="305"/>
      <c r="BD8" s="305"/>
      <c r="BE8" s="305"/>
      <c r="BF8" s="44" t="s">
        <v>277</v>
      </c>
      <c r="BG8" s="44"/>
      <c r="BH8" s="382" t="str">
        <f>'予選①'!B13</f>
        <v>勿来SCSﾌﾞﾙｰ</v>
      </c>
      <c r="BI8" s="382"/>
      <c r="BJ8" s="382"/>
      <c r="BK8" s="382"/>
      <c r="BL8" s="382"/>
      <c r="BM8" s="382"/>
      <c r="BN8" s="45"/>
      <c r="BO8" s="381" t="str">
        <f>AZ10</f>
        <v>FCあさひ</v>
      </c>
      <c r="BP8" s="381"/>
      <c r="BQ8" s="381"/>
      <c r="BR8" s="381"/>
      <c r="BS8" s="381"/>
      <c r="BT8" s="306"/>
      <c r="BU8" s="44" t="s">
        <v>278</v>
      </c>
      <c r="BV8" s="310" t="str">
        <f>BH10</f>
        <v>中根SSS</v>
      </c>
      <c r="BW8" s="381"/>
      <c r="BX8" s="381"/>
      <c r="BY8" s="381"/>
      <c r="BZ8" s="381"/>
      <c r="CA8" s="381"/>
    </row>
    <row r="9" spans="1:79" ht="18.75" customHeight="1">
      <c r="A9" s="18"/>
      <c r="B9" s="33"/>
      <c r="C9" s="326"/>
      <c r="D9" s="326"/>
      <c r="E9" s="34"/>
      <c r="F9" s="336" t="s">
        <v>279</v>
      </c>
      <c r="G9" s="326"/>
      <c r="H9" s="326"/>
      <c r="I9" s="326"/>
      <c r="J9" s="326"/>
      <c r="K9" s="326"/>
      <c r="L9" s="337"/>
      <c r="M9" s="46"/>
      <c r="N9" s="331"/>
      <c r="O9" s="331"/>
      <c r="P9" s="331"/>
      <c r="Q9" s="331"/>
      <c r="R9" s="331"/>
      <c r="S9" s="38"/>
      <c r="T9" s="38"/>
      <c r="U9" s="38"/>
      <c r="V9" s="332"/>
      <c r="W9" s="332"/>
      <c r="X9" s="332"/>
      <c r="Y9" s="332"/>
      <c r="Z9" s="332"/>
      <c r="AA9" s="39"/>
      <c r="AB9" s="333"/>
      <c r="AC9" s="333"/>
      <c r="AD9" s="333"/>
      <c r="AE9" s="333"/>
      <c r="AF9" s="333"/>
      <c r="AG9" s="38"/>
      <c r="AH9" s="319"/>
      <c r="AI9" s="319"/>
      <c r="AJ9" s="319"/>
      <c r="AK9" s="319"/>
      <c r="AL9" s="319"/>
      <c r="AN9" s="40"/>
      <c r="AO9" s="300"/>
      <c r="AP9" s="300"/>
      <c r="AQ9" s="41"/>
      <c r="AR9" s="334" t="s">
        <v>279</v>
      </c>
      <c r="AS9" s="300"/>
      <c r="AT9" s="300"/>
      <c r="AU9" s="300"/>
      <c r="AV9" s="300"/>
      <c r="AW9" s="300"/>
      <c r="AX9" s="335"/>
      <c r="AY9" s="43"/>
      <c r="AZ9" s="305"/>
      <c r="BA9" s="305"/>
      <c r="BB9" s="305"/>
      <c r="BC9" s="305"/>
      <c r="BD9" s="305"/>
      <c r="BE9" s="305"/>
      <c r="BF9" s="44"/>
      <c r="BG9" s="44"/>
      <c r="BH9" s="382"/>
      <c r="BI9" s="382"/>
      <c r="BJ9" s="382"/>
      <c r="BK9" s="382"/>
      <c r="BL9" s="382"/>
      <c r="BM9" s="382"/>
      <c r="BN9" s="45"/>
      <c r="BO9" s="381"/>
      <c r="BP9" s="381"/>
      <c r="BQ9" s="381"/>
      <c r="BR9" s="381"/>
      <c r="BS9" s="381"/>
      <c r="BT9" s="306"/>
      <c r="BU9" s="44"/>
      <c r="BV9" s="310"/>
      <c r="BW9" s="381"/>
      <c r="BX9" s="381"/>
      <c r="BY9" s="381"/>
      <c r="BZ9" s="381"/>
      <c r="CA9" s="381"/>
    </row>
    <row r="10" spans="1:79" ht="18.75" customHeight="1">
      <c r="A10" s="18"/>
      <c r="B10" s="33"/>
      <c r="C10" s="326">
        <v>4</v>
      </c>
      <c r="D10" s="326"/>
      <c r="E10" s="34"/>
      <c r="F10" s="327">
        <v>0.5416666666666666</v>
      </c>
      <c r="G10" s="328"/>
      <c r="H10" s="328"/>
      <c r="I10" s="35" t="s">
        <v>274</v>
      </c>
      <c r="J10" s="329">
        <f>F10+TIME(0,35,0)</f>
        <v>0.5659722222222222</v>
      </c>
      <c r="K10" s="329"/>
      <c r="L10" s="330"/>
      <c r="M10" s="46"/>
      <c r="N10" s="331" t="str">
        <f>'予選①'!B9</f>
        <v>平井SSS</v>
      </c>
      <c r="O10" s="331"/>
      <c r="P10" s="331"/>
      <c r="Q10" s="331"/>
      <c r="R10" s="331"/>
      <c r="S10" s="38"/>
      <c r="T10" s="38" t="s">
        <v>275</v>
      </c>
      <c r="U10" s="38"/>
      <c r="V10" s="332" t="str">
        <f>'予選①'!B11</f>
        <v>とりで倶楽部</v>
      </c>
      <c r="W10" s="332"/>
      <c r="X10" s="332"/>
      <c r="Y10" s="332"/>
      <c r="Z10" s="332"/>
      <c r="AA10" s="39"/>
      <c r="AB10" s="333" t="str">
        <f>'予選①'!B19</f>
        <v>ﾌｫﾙｻ若松FC</v>
      </c>
      <c r="AC10" s="333"/>
      <c r="AD10" s="333"/>
      <c r="AE10" s="333"/>
      <c r="AF10" s="333"/>
      <c r="AG10" s="38" t="s">
        <v>276</v>
      </c>
      <c r="AH10" s="319" t="str">
        <f>'予選①'!B25</f>
        <v>勿来SCS</v>
      </c>
      <c r="AI10" s="319"/>
      <c r="AJ10" s="319"/>
      <c r="AK10" s="319"/>
      <c r="AL10" s="319"/>
      <c r="AN10" s="40"/>
      <c r="AO10" s="300">
        <v>4</v>
      </c>
      <c r="AP10" s="300"/>
      <c r="AQ10" s="41"/>
      <c r="AR10" s="301">
        <v>0.5416666666666666</v>
      </c>
      <c r="AS10" s="302"/>
      <c r="AT10" s="302"/>
      <c r="AU10" s="42" t="s">
        <v>274</v>
      </c>
      <c r="AV10" s="303">
        <f>AR10+TIME(0,35,0)</f>
        <v>0.5659722222222222</v>
      </c>
      <c r="AW10" s="303"/>
      <c r="AX10" s="304"/>
      <c r="AY10" s="43"/>
      <c r="AZ10" s="305" t="str">
        <f>'予選①'!B21</f>
        <v>FCあさひ</v>
      </c>
      <c r="BA10" s="305"/>
      <c r="BB10" s="305"/>
      <c r="BC10" s="305"/>
      <c r="BD10" s="305"/>
      <c r="BE10" s="305"/>
      <c r="BF10" s="44" t="s">
        <v>277</v>
      </c>
      <c r="BG10" s="44"/>
      <c r="BH10" s="305" t="str">
        <f>'予選①'!B23</f>
        <v>中根SSS</v>
      </c>
      <c r="BI10" s="305"/>
      <c r="BJ10" s="305"/>
      <c r="BK10" s="305"/>
      <c r="BL10" s="305"/>
      <c r="BM10" s="305"/>
      <c r="BN10" s="45"/>
      <c r="BO10" s="381" t="str">
        <f>AZ8</f>
        <v>FC波崎</v>
      </c>
      <c r="BP10" s="381"/>
      <c r="BQ10" s="381"/>
      <c r="BR10" s="381"/>
      <c r="BS10" s="381"/>
      <c r="BT10" s="306"/>
      <c r="BU10" s="44" t="s">
        <v>278</v>
      </c>
      <c r="BV10" s="310" t="str">
        <f>BH8</f>
        <v>勿来SCSﾌﾞﾙｰ</v>
      </c>
      <c r="BW10" s="381"/>
      <c r="BX10" s="381"/>
      <c r="BY10" s="381"/>
      <c r="BZ10" s="381"/>
      <c r="CA10" s="381"/>
    </row>
    <row r="11" spans="1:79" ht="18.75" customHeight="1">
      <c r="A11" s="18"/>
      <c r="B11" s="33"/>
      <c r="C11" s="326">
        <v>5</v>
      </c>
      <c r="D11" s="326"/>
      <c r="E11" s="34"/>
      <c r="F11" s="327">
        <v>0.576388888888889</v>
      </c>
      <c r="G11" s="328"/>
      <c r="H11" s="328"/>
      <c r="I11" s="35" t="s">
        <v>274</v>
      </c>
      <c r="J11" s="329">
        <f>F11+TIME(0,35,0)</f>
        <v>0.6006944444444445</v>
      </c>
      <c r="K11" s="329"/>
      <c r="L11" s="330"/>
      <c r="M11" s="46"/>
      <c r="N11" s="331" t="str">
        <f>'予選①'!B7</f>
        <v>FC波崎</v>
      </c>
      <c r="O11" s="331"/>
      <c r="P11" s="331"/>
      <c r="Q11" s="331"/>
      <c r="R11" s="331"/>
      <c r="S11" s="38"/>
      <c r="T11" s="38" t="s">
        <v>275</v>
      </c>
      <c r="U11" s="38"/>
      <c r="V11" s="332" t="str">
        <f>'予選①'!B11</f>
        <v>とりで倶楽部</v>
      </c>
      <c r="W11" s="332"/>
      <c r="X11" s="332"/>
      <c r="Y11" s="332"/>
      <c r="Z11" s="332"/>
      <c r="AA11" s="39"/>
      <c r="AB11" s="333" t="str">
        <f>'予選①'!B21</f>
        <v>FCあさひ</v>
      </c>
      <c r="AC11" s="333"/>
      <c r="AD11" s="333"/>
      <c r="AE11" s="333"/>
      <c r="AF11" s="333"/>
      <c r="AG11" s="38" t="s">
        <v>276</v>
      </c>
      <c r="AH11" s="319" t="str">
        <f>'予選①'!B25</f>
        <v>勿来SCS</v>
      </c>
      <c r="AI11" s="319"/>
      <c r="AJ11" s="319"/>
      <c r="AK11" s="319"/>
      <c r="AL11" s="319"/>
      <c r="AN11" s="40"/>
      <c r="AO11" s="300">
        <v>5</v>
      </c>
      <c r="AP11" s="300"/>
      <c r="AQ11" s="41"/>
      <c r="AR11" s="301">
        <v>0.5729166666666666</v>
      </c>
      <c r="AS11" s="302"/>
      <c r="AT11" s="302"/>
      <c r="AU11" s="42" t="s">
        <v>274</v>
      </c>
      <c r="AV11" s="303">
        <f>AR11+TIME(0,35,0)</f>
        <v>0.5972222222222222</v>
      </c>
      <c r="AW11" s="303"/>
      <c r="AX11" s="304"/>
      <c r="AY11" s="43"/>
      <c r="AZ11" s="305" t="str">
        <f>'予選①'!B7</f>
        <v>FC波崎</v>
      </c>
      <c r="BA11" s="305"/>
      <c r="BB11" s="305"/>
      <c r="BC11" s="305"/>
      <c r="BD11" s="305"/>
      <c r="BE11" s="305"/>
      <c r="BF11" s="44" t="s">
        <v>277</v>
      </c>
      <c r="BG11" s="44"/>
      <c r="BH11" s="382" t="str">
        <f>'予選①'!B11</f>
        <v>とりで倶楽部</v>
      </c>
      <c r="BI11" s="382"/>
      <c r="BJ11" s="382"/>
      <c r="BK11" s="382"/>
      <c r="BL11" s="382"/>
      <c r="BM11" s="382"/>
      <c r="BN11" s="45"/>
      <c r="BO11" s="381" t="str">
        <f>AZ12</f>
        <v>FCあさひ</v>
      </c>
      <c r="BP11" s="381"/>
      <c r="BQ11" s="381"/>
      <c r="BR11" s="381"/>
      <c r="BS11" s="381"/>
      <c r="BT11" s="306"/>
      <c r="BU11" s="44" t="s">
        <v>278</v>
      </c>
      <c r="BV11" s="310" t="str">
        <f>BH12</f>
        <v>勿来SCS</v>
      </c>
      <c r="BW11" s="381"/>
      <c r="BX11" s="381"/>
      <c r="BY11" s="381"/>
      <c r="BZ11" s="381"/>
      <c r="CA11" s="381"/>
    </row>
    <row r="12" spans="1:79" ht="18.75" customHeight="1" thickBot="1">
      <c r="A12" s="18"/>
      <c r="B12" s="47"/>
      <c r="C12" s="311">
        <v>6</v>
      </c>
      <c r="D12" s="311"/>
      <c r="E12" s="48"/>
      <c r="F12" s="312">
        <v>0.607638888888889</v>
      </c>
      <c r="G12" s="313"/>
      <c r="H12" s="313"/>
      <c r="I12" s="49" t="s">
        <v>274</v>
      </c>
      <c r="J12" s="314">
        <f>F12+TIME(0,35,0)</f>
        <v>0.6319444444444445</v>
      </c>
      <c r="K12" s="314"/>
      <c r="L12" s="315"/>
      <c r="M12" s="50"/>
      <c r="N12" s="316" t="str">
        <f>'予選①'!B9</f>
        <v>平井SSS</v>
      </c>
      <c r="O12" s="316"/>
      <c r="P12" s="316"/>
      <c r="Q12" s="316"/>
      <c r="R12" s="316"/>
      <c r="S12" s="51"/>
      <c r="T12" s="51" t="s">
        <v>275</v>
      </c>
      <c r="U12" s="51"/>
      <c r="V12" s="317" t="str">
        <f>'予選①'!B13</f>
        <v>勿来SCSﾌﾞﾙｰ</v>
      </c>
      <c r="W12" s="317"/>
      <c r="X12" s="317"/>
      <c r="Y12" s="317"/>
      <c r="Z12" s="317"/>
      <c r="AA12" s="52"/>
      <c r="AB12" s="318" t="str">
        <f>'予選①'!B19</f>
        <v>ﾌｫﾙｻ若松FC</v>
      </c>
      <c r="AC12" s="318"/>
      <c r="AD12" s="318"/>
      <c r="AE12" s="318"/>
      <c r="AF12" s="318"/>
      <c r="AG12" s="51" t="s">
        <v>276</v>
      </c>
      <c r="AH12" s="322" t="str">
        <f>'予選①'!B23</f>
        <v>中根SSS</v>
      </c>
      <c r="AI12" s="322"/>
      <c r="AJ12" s="322"/>
      <c r="AK12" s="322"/>
      <c r="AL12" s="322"/>
      <c r="AN12" s="53"/>
      <c r="AO12" s="323">
        <v>6</v>
      </c>
      <c r="AP12" s="323"/>
      <c r="AQ12" s="54"/>
      <c r="AR12" s="324">
        <v>0.6041666666666666</v>
      </c>
      <c r="AS12" s="325"/>
      <c r="AT12" s="325"/>
      <c r="AU12" s="55" t="s">
        <v>274</v>
      </c>
      <c r="AV12" s="320">
        <f>AR12+TIME(0,35,0)</f>
        <v>0.6284722222222222</v>
      </c>
      <c r="AW12" s="320"/>
      <c r="AX12" s="321"/>
      <c r="AY12" s="56"/>
      <c r="AZ12" s="307" t="str">
        <f>'予選①'!B21</f>
        <v>FCあさひ</v>
      </c>
      <c r="BA12" s="307"/>
      <c r="BB12" s="307"/>
      <c r="BC12" s="307"/>
      <c r="BD12" s="307"/>
      <c r="BE12" s="307"/>
      <c r="BF12" s="57" t="s">
        <v>277</v>
      </c>
      <c r="BG12" s="57"/>
      <c r="BH12" s="380" t="str">
        <f>'予選①'!B25</f>
        <v>勿来SCS</v>
      </c>
      <c r="BI12" s="380"/>
      <c r="BJ12" s="380"/>
      <c r="BK12" s="380"/>
      <c r="BL12" s="380"/>
      <c r="BM12" s="380"/>
      <c r="BN12" s="58"/>
      <c r="BO12" s="379" t="str">
        <f>AZ11</f>
        <v>FC波崎</v>
      </c>
      <c r="BP12" s="379"/>
      <c r="BQ12" s="379"/>
      <c r="BR12" s="379"/>
      <c r="BS12" s="379"/>
      <c r="BT12" s="308"/>
      <c r="BU12" s="57" t="s">
        <v>278</v>
      </c>
      <c r="BV12" s="309" t="str">
        <f>BH11</f>
        <v>とりで倶楽部</v>
      </c>
      <c r="BW12" s="379"/>
      <c r="BX12" s="379"/>
      <c r="BY12" s="379"/>
      <c r="BZ12" s="379"/>
      <c r="CA12" s="379"/>
    </row>
    <row r="13" spans="1:38" ht="18.75" customHeight="1">
      <c r="A13" s="18"/>
      <c r="B13" s="59"/>
      <c r="C13" s="59"/>
      <c r="D13" s="59"/>
      <c r="E13" s="59"/>
      <c r="F13" s="60"/>
      <c r="G13" s="59"/>
      <c r="H13" s="59"/>
      <c r="I13" s="61"/>
      <c r="J13" s="62"/>
      <c r="K13" s="62"/>
      <c r="L13" s="62"/>
      <c r="M13" s="63"/>
      <c r="N13" s="64"/>
      <c r="O13" s="64"/>
      <c r="P13" s="64"/>
      <c r="Q13" s="64"/>
      <c r="R13" s="64"/>
      <c r="S13" s="61"/>
      <c r="T13" s="61"/>
      <c r="U13" s="61"/>
      <c r="V13" s="65"/>
      <c r="W13" s="65"/>
      <c r="X13" s="65"/>
      <c r="Y13" s="65"/>
      <c r="Z13" s="65"/>
      <c r="AA13" s="63"/>
      <c r="AB13" s="64"/>
      <c r="AC13" s="64"/>
      <c r="AD13" s="64"/>
      <c r="AE13" s="64"/>
      <c r="AF13" s="64"/>
      <c r="AG13" s="61"/>
      <c r="AH13" s="65"/>
      <c r="AI13" s="65"/>
      <c r="AJ13" s="65"/>
      <c r="AK13" s="65"/>
      <c r="AL13" s="65"/>
    </row>
    <row r="15" spans="2:51" ht="18" thickBot="1">
      <c r="B15" s="366" t="str">
        <f>'予選①'!B15</f>
        <v>予選 Ｂブロック</v>
      </c>
      <c r="C15" s="366"/>
      <c r="D15" s="366"/>
      <c r="E15" s="366"/>
      <c r="F15" s="366"/>
      <c r="G15" s="366"/>
      <c r="H15" s="366"/>
      <c r="I15" s="366"/>
      <c r="J15" s="378" t="str">
        <f>'予選①'!J15</f>
        <v>神栖総合公園サッカー場</v>
      </c>
      <c r="K15" s="378"/>
      <c r="L15" s="378"/>
      <c r="M15" s="378"/>
      <c r="N15" s="378"/>
      <c r="O15" s="378"/>
      <c r="P15" s="378"/>
      <c r="Q15" s="378"/>
      <c r="R15" s="378"/>
      <c r="S15" s="368" t="str">
        <f>'予選①'!S15</f>
        <v>①・②コート</v>
      </c>
      <c r="T15" s="368"/>
      <c r="U15" s="368"/>
      <c r="V15" s="368"/>
      <c r="W15" s="368"/>
      <c r="AN15" s="16" t="s">
        <v>268</v>
      </c>
      <c r="AY15" s="16" t="s">
        <v>280</v>
      </c>
    </row>
    <row r="16" spans="2:79" ht="18.75" customHeight="1" thickBot="1">
      <c r="B16" s="360" t="s">
        <v>270</v>
      </c>
      <c r="C16" s="361"/>
      <c r="D16" s="361"/>
      <c r="E16" s="362"/>
      <c r="F16" s="360" t="s">
        <v>271</v>
      </c>
      <c r="G16" s="361"/>
      <c r="H16" s="361"/>
      <c r="I16" s="361"/>
      <c r="J16" s="361"/>
      <c r="K16" s="361"/>
      <c r="L16" s="362"/>
      <c r="M16" s="347" t="s">
        <v>272</v>
      </c>
      <c r="N16" s="348"/>
      <c r="O16" s="348"/>
      <c r="P16" s="348"/>
      <c r="Q16" s="348"/>
      <c r="R16" s="348"/>
      <c r="S16" s="348"/>
      <c r="T16" s="348"/>
      <c r="U16" s="348"/>
      <c r="V16" s="348"/>
      <c r="W16" s="348"/>
      <c r="X16" s="348"/>
      <c r="Y16" s="348"/>
      <c r="Z16" s="348"/>
      <c r="AA16" s="349"/>
      <c r="AB16" s="365" t="s">
        <v>273</v>
      </c>
      <c r="AC16" s="365"/>
      <c r="AD16" s="365"/>
      <c r="AE16" s="365"/>
      <c r="AF16" s="365"/>
      <c r="AG16" s="365"/>
      <c r="AH16" s="365"/>
      <c r="AI16" s="365"/>
      <c r="AJ16" s="365"/>
      <c r="AK16" s="365"/>
      <c r="AL16" s="365"/>
      <c r="AN16" s="360" t="s">
        <v>270</v>
      </c>
      <c r="AO16" s="361"/>
      <c r="AP16" s="361"/>
      <c r="AQ16" s="362"/>
      <c r="AR16" s="360" t="s">
        <v>271</v>
      </c>
      <c r="AS16" s="361"/>
      <c r="AT16" s="361"/>
      <c r="AU16" s="361"/>
      <c r="AV16" s="361"/>
      <c r="AW16" s="361"/>
      <c r="AX16" s="362"/>
      <c r="AY16" s="371" t="s">
        <v>272</v>
      </c>
      <c r="AZ16" s="371"/>
      <c r="BA16" s="371"/>
      <c r="BB16" s="371"/>
      <c r="BC16" s="371"/>
      <c r="BD16" s="371"/>
      <c r="BE16" s="371"/>
      <c r="BF16" s="371"/>
      <c r="BG16" s="371"/>
      <c r="BH16" s="371"/>
      <c r="BI16" s="371"/>
      <c r="BJ16" s="371"/>
      <c r="BK16" s="371"/>
      <c r="BL16" s="371"/>
      <c r="BM16" s="371"/>
      <c r="BN16" s="372"/>
      <c r="BO16" s="377" t="s">
        <v>273</v>
      </c>
      <c r="BP16" s="377"/>
      <c r="BQ16" s="377"/>
      <c r="BR16" s="377"/>
      <c r="BS16" s="377"/>
      <c r="BT16" s="377"/>
      <c r="BU16" s="377"/>
      <c r="BV16" s="377"/>
      <c r="BW16" s="377"/>
      <c r="BX16" s="377"/>
      <c r="BY16" s="377"/>
      <c r="BZ16" s="377"/>
      <c r="CA16" s="377"/>
    </row>
    <row r="17" spans="2:79" ht="18.75" customHeight="1">
      <c r="B17" s="22"/>
      <c r="C17" s="350">
        <v>1</v>
      </c>
      <c r="D17" s="350"/>
      <c r="E17" s="23"/>
      <c r="F17" s="351">
        <f>F6</f>
        <v>0.4166666666666667</v>
      </c>
      <c r="G17" s="352"/>
      <c r="H17" s="352"/>
      <c r="I17" s="24" t="s">
        <v>274</v>
      </c>
      <c r="J17" s="353">
        <f>F17+TIME(0,35,0)</f>
        <v>0.44097222222222227</v>
      </c>
      <c r="K17" s="353"/>
      <c r="L17" s="354"/>
      <c r="M17" s="24"/>
      <c r="N17" s="355" t="str">
        <f>'予選①'!B19</f>
        <v>ﾌｫﾙｻ若松FC</v>
      </c>
      <c r="O17" s="355"/>
      <c r="P17" s="355"/>
      <c r="Q17" s="355"/>
      <c r="R17" s="355"/>
      <c r="S17" s="25"/>
      <c r="T17" s="25" t="s">
        <v>275</v>
      </c>
      <c r="U17" s="25"/>
      <c r="V17" s="356" t="str">
        <f>'予選①'!B21</f>
        <v>FCあさひ</v>
      </c>
      <c r="W17" s="356"/>
      <c r="X17" s="356"/>
      <c r="Y17" s="356"/>
      <c r="Z17" s="356"/>
      <c r="AA17" s="26"/>
      <c r="AB17" s="357" t="str">
        <f>'予選①'!B11</f>
        <v>とりで倶楽部</v>
      </c>
      <c r="AC17" s="357"/>
      <c r="AD17" s="357"/>
      <c r="AE17" s="357"/>
      <c r="AF17" s="357"/>
      <c r="AG17" s="25" t="s">
        <v>276</v>
      </c>
      <c r="AH17" s="358" t="str">
        <f>'予選①'!B13</f>
        <v>勿来SCSﾌﾞﾙｰ</v>
      </c>
      <c r="AI17" s="358"/>
      <c r="AJ17" s="358"/>
      <c r="AK17" s="358"/>
      <c r="AL17" s="358"/>
      <c r="AN17" s="27"/>
      <c r="AO17" s="342">
        <v>1</v>
      </c>
      <c r="AP17" s="342"/>
      <c r="AQ17" s="28"/>
      <c r="AR17" s="343">
        <v>0.4166666666666667</v>
      </c>
      <c r="AS17" s="344"/>
      <c r="AT17" s="344"/>
      <c r="AU17" s="29" t="s">
        <v>274</v>
      </c>
      <c r="AV17" s="345">
        <f>AR17+TIME(0,35,0)</f>
        <v>0.44097222222222227</v>
      </c>
      <c r="AW17" s="345"/>
      <c r="AX17" s="346"/>
      <c r="AY17" s="30"/>
      <c r="AZ17" s="369" t="str">
        <f>'予選①'!B11</f>
        <v>とりで倶楽部</v>
      </c>
      <c r="BA17" s="369"/>
      <c r="BB17" s="369"/>
      <c r="BC17" s="369"/>
      <c r="BD17" s="369"/>
      <c r="BE17" s="31"/>
      <c r="BF17" s="31" t="s">
        <v>277</v>
      </c>
      <c r="BG17" s="31"/>
      <c r="BH17" s="369" t="str">
        <f>'予選①'!B13</f>
        <v>勿来SCSﾌﾞﾙｰ</v>
      </c>
      <c r="BI17" s="369"/>
      <c r="BJ17" s="369"/>
      <c r="BK17" s="369"/>
      <c r="BL17" s="369"/>
      <c r="BM17" s="369"/>
      <c r="BN17" s="66"/>
      <c r="BO17" s="376" t="str">
        <f>AZ18</f>
        <v>ﾌｫﾙｻ若松FC</v>
      </c>
      <c r="BP17" s="369"/>
      <c r="BQ17" s="369"/>
      <c r="BR17" s="369"/>
      <c r="BS17" s="369"/>
      <c r="BT17" s="369"/>
      <c r="BU17" s="31" t="s">
        <v>278</v>
      </c>
      <c r="BV17" s="369" t="str">
        <f>BH18</f>
        <v>FCあさひ</v>
      </c>
      <c r="BW17" s="369"/>
      <c r="BX17" s="369"/>
      <c r="BY17" s="369"/>
      <c r="BZ17" s="369"/>
      <c r="CA17" s="370"/>
    </row>
    <row r="18" spans="2:79" ht="18.75" customHeight="1">
      <c r="B18" s="33"/>
      <c r="C18" s="326">
        <v>2</v>
      </c>
      <c r="D18" s="326"/>
      <c r="E18" s="34"/>
      <c r="F18" s="327">
        <f>F7</f>
        <v>0.4479166666666667</v>
      </c>
      <c r="G18" s="328"/>
      <c r="H18" s="328"/>
      <c r="I18" s="35" t="s">
        <v>274</v>
      </c>
      <c r="J18" s="329">
        <f>F18+TIME(0,35,0)</f>
        <v>0.47222222222222227</v>
      </c>
      <c r="K18" s="329"/>
      <c r="L18" s="330"/>
      <c r="M18" s="46"/>
      <c r="N18" s="331" t="str">
        <f>'予選①'!B23</f>
        <v>中根SSS</v>
      </c>
      <c r="O18" s="331"/>
      <c r="P18" s="331"/>
      <c r="Q18" s="331"/>
      <c r="R18" s="331"/>
      <c r="S18" s="37"/>
      <c r="T18" s="38" t="s">
        <v>275</v>
      </c>
      <c r="U18" s="37"/>
      <c r="V18" s="332" t="str">
        <f>'予選①'!B25</f>
        <v>勿来SCS</v>
      </c>
      <c r="W18" s="332"/>
      <c r="X18" s="332"/>
      <c r="Y18" s="332"/>
      <c r="Z18" s="332"/>
      <c r="AA18" s="39"/>
      <c r="AB18" s="333" t="str">
        <f>'予選①'!B7</f>
        <v>FC波崎</v>
      </c>
      <c r="AC18" s="333"/>
      <c r="AD18" s="333"/>
      <c r="AE18" s="333"/>
      <c r="AF18" s="333"/>
      <c r="AG18" s="38" t="s">
        <v>276</v>
      </c>
      <c r="AH18" s="319" t="str">
        <f>'予選①'!B9</f>
        <v>平井SSS</v>
      </c>
      <c r="AI18" s="319"/>
      <c r="AJ18" s="319"/>
      <c r="AK18" s="319"/>
      <c r="AL18" s="319"/>
      <c r="AN18" s="40"/>
      <c r="AO18" s="300">
        <v>2</v>
      </c>
      <c r="AP18" s="300"/>
      <c r="AQ18" s="41"/>
      <c r="AR18" s="301">
        <v>0.4479166666666667</v>
      </c>
      <c r="AS18" s="302"/>
      <c r="AT18" s="302"/>
      <c r="AU18" s="42" t="s">
        <v>274</v>
      </c>
      <c r="AV18" s="303">
        <f>AR18+TIME(0,35,0)</f>
        <v>0.47222222222222227</v>
      </c>
      <c r="AW18" s="303"/>
      <c r="AX18" s="304"/>
      <c r="AY18" s="43"/>
      <c r="AZ18" s="305" t="str">
        <f>'予選①'!B19</f>
        <v>ﾌｫﾙｻ若松FC</v>
      </c>
      <c r="BA18" s="305"/>
      <c r="BB18" s="305"/>
      <c r="BC18" s="305"/>
      <c r="BD18" s="305"/>
      <c r="BE18" s="44"/>
      <c r="BF18" s="44" t="s">
        <v>277</v>
      </c>
      <c r="BG18" s="44"/>
      <c r="BH18" s="305" t="str">
        <f>'予選①'!B21</f>
        <v>FCあさひ</v>
      </c>
      <c r="BI18" s="305"/>
      <c r="BJ18" s="305"/>
      <c r="BK18" s="305"/>
      <c r="BL18" s="305"/>
      <c r="BM18" s="305"/>
      <c r="BN18" s="67"/>
      <c r="BO18" s="306" t="str">
        <f>AZ17</f>
        <v>とりで倶楽部</v>
      </c>
      <c r="BP18" s="305"/>
      <c r="BQ18" s="305"/>
      <c r="BR18" s="305"/>
      <c r="BS18" s="305"/>
      <c r="BT18" s="305"/>
      <c r="BU18" s="44" t="s">
        <v>278</v>
      </c>
      <c r="BV18" s="305" t="str">
        <f>BH17</f>
        <v>勿来SCSﾌﾞﾙｰ</v>
      </c>
      <c r="BW18" s="305"/>
      <c r="BX18" s="305"/>
      <c r="BY18" s="305"/>
      <c r="BZ18" s="305"/>
      <c r="CA18" s="310"/>
    </row>
    <row r="19" spans="1:79" ht="18.75" customHeight="1">
      <c r="A19" s="18"/>
      <c r="B19" s="33"/>
      <c r="C19" s="326">
        <v>3</v>
      </c>
      <c r="D19" s="326"/>
      <c r="E19" s="34"/>
      <c r="F19" s="327">
        <f>F8</f>
        <v>0.4826388888888889</v>
      </c>
      <c r="G19" s="328"/>
      <c r="H19" s="328"/>
      <c r="I19" s="35" t="s">
        <v>274</v>
      </c>
      <c r="J19" s="329">
        <f>F19+TIME(0,35,0)</f>
        <v>0.5069444444444444</v>
      </c>
      <c r="K19" s="329"/>
      <c r="L19" s="330"/>
      <c r="M19" s="46"/>
      <c r="N19" s="331" t="str">
        <f>'予選①'!B19</f>
        <v>ﾌｫﾙｻ若松FC</v>
      </c>
      <c r="O19" s="331"/>
      <c r="P19" s="331"/>
      <c r="Q19" s="331"/>
      <c r="R19" s="331"/>
      <c r="S19" s="38"/>
      <c r="T19" s="38" t="s">
        <v>275</v>
      </c>
      <c r="U19" s="38"/>
      <c r="V19" s="332" t="str">
        <f>'予選①'!B25</f>
        <v>勿来SCS</v>
      </c>
      <c r="W19" s="332"/>
      <c r="X19" s="332"/>
      <c r="Y19" s="332"/>
      <c r="Z19" s="332"/>
      <c r="AA19" s="39"/>
      <c r="AB19" s="333" t="str">
        <f>'予選①'!B11</f>
        <v>とりで倶楽部</v>
      </c>
      <c r="AC19" s="333"/>
      <c r="AD19" s="333"/>
      <c r="AE19" s="333"/>
      <c r="AF19" s="333"/>
      <c r="AG19" s="38" t="s">
        <v>276</v>
      </c>
      <c r="AH19" s="319" t="str">
        <f>'予選①'!B9</f>
        <v>平井SSS</v>
      </c>
      <c r="AI19" s="319"/>
      <c r="AJ19" s="319"/>
      <c r="AK19" s="319"/>
      <c r="AL19" s="319"/>
      <c r="AN19" s="40"/>
      <c r="AO19" s="300">
        <v>3</v>
      </c>
      <c r="AP19" s="300"/>
      <c r="AQ19" s="41"/>
      <c r="AR19" s="301">
        <v>0.4791666666666667</v>
      </c>
      <c r="AS19" s="302"/>
      <c r="AT19" s="302"/>
      <c r="AU19" s="42" t="s">
        <v>274</v>
      </c>
      <c r="AV19" s="303">
        <f>AR19+TIME(0,35,0)</f>
        <v>0.5034722222222222</v>
      </c>
      <c r="AW19" s="303"/>
      <c r="AX19" s="304"/>
      <c r="AY19" s="43"/>
      <c r="AZ19" s="305" t="str">
        <f>'予選①'!B9</f>
        <v>平井SSS</v>
      </c>
      <c r="BA19" s="305"/>
      <c r="BB19" s="305"/>
      <c r="BC19" s="305"/>
      <c r="BD19" s="305"/>
      <c r="BE19" s="44"/>
      <c r="BF19" s="44" t="s">
        <v>277</v>
      </c>
      <c r="BG19" s="44"/>
      <c r="BH19" s="305" t="str">
        <f>'予選①'!B11</f>
        <v>とりで倶楽部</v>
      </c>
      <c r="BI19" s="305"/>
      <c r="BJ19" s="305"/>
      <c r="BK19" s="305"/>
      <c r="BL19" s="305"/>
      <c r="BM19" s="305"/>
      <c r="BN19" s="67"/>
      <c r="BO19" s="306" t="str">
        <f>AZ21</f>
        <v>ﾌｫﾙｻ若松FC</v>
      </c>
      <c r="BP19" s="305"/>
      <c r="BQ19" s="305"/>
      <c r="BR19" s="305"/>
      <c r="BS19" s="305"/>
      <c r="BT19" s="305"/>
      <c r="BU19" s="44" t="s">
        <v>278</v>
      </c>
      <c r="BV19" s="305" t="str">
        <f>BH21</f>
        <v>勿来SCS</v>
      </c>
      <c r="BW19" s="305"/>
      <c r="BX19" s="305"/>
      <c r="BY19" s="305"/>
      <c r="BZ19" s="305"/>
      <c r="CA19" s="310"/>
    </row>
    <row r="20" spans="1:79" ht="18.75" customHeight="1">
      <c r="A20" s="18"/>
      <c r="B20" s="33"/>
      <c r="C20" s="326"/>
      <c r="D20" s="326"/>
      <c r="E20" s="34"/>
      <c r="F20" s="336" t="s">
        <v>279</v>
      </c>
      <c r="G20" s="326"/>
      <c r="H20" s="326"/>
      <c r="I20" s="326"/>
      <c r="J20" s="326"/>
      <c r="K20" s="326"/>
      <c r="L20" s="337"/>
      <c r="M20" s="46"/>
      <c r="N20" s="331"/>
      <c r="O20" s="331"/>
      <c r="P20" s="331"/>
      <c r="Q20" s="331"/>
      <c r="R20" s="331"/>
      <c r="S20" s="38"/>
      <c r="T20" s="38"/>
      <c r="U20" s="38"/>
      <c r="V20" s="332"/>
      <c r="W20" s="332"/>
      <c r="X20" s="332"/>
      <c r="Y20" s="332"/>
      <c r="Z20" s="332"/>
      <c r="AA20" s="39"/>
      <c r="AB20" s="338"/>
      <c r="AC20" s="338"/>
      <c r="AD20" s="338"/>
      <c r="AE20" s="338"/>
      <c r="AF20" s="338"/>
      <c r="AG20" s="38"/>
      <c r="AH20" s="339"/>
      <c r="AI20" s="339"/>
      <c r="AJ20" s="339"/>
      <c r="AK20" s="339"/>
      <c r="AL20" s="339"/>
      <c r="AN20" s="40"/>
      <c r="AO20" s="300"/>
      <c r="AP20" s="300"/>
      <c r="AQ20" s="41"/>
      <c r="AR20" s="334" t="s">
        <v>279</v>
      </c>
      <c r="AS20" s="300"/>
      <c r="AT20" s="300"/>
      <c r="AU20" s="300"/>
      <c r="AV20" s="300"/>
      <c r="AW20" s="300"/>
      <c r="AX20" s="335"/>
      <c r="AY20" s="43"/>
      <c r="AZ20" s="305"/>
      <c r="BA20" s="305"/>
      <c r="BB20" s="305"/>
      <c r="BC20" s="305"/>
      <c r="BD20" s="305"/>
      <c r="BE20" s="44"/>
      <c r="BF20" s="44"/>
      <c r="BG20" s="44"/>
      <c r="BH20" s="305"/>
      <c r="BI20" s="305"/>
      <c r="BJ20" s="305"/>
      <c r="BK20" s="305"/>
      <c r="BL20" s="305"/>
      <c r="BM20" s="67"/>
      <c r="BN20" s="67"/>
      <c r="BO20" s="306"/>
      <c r="BP20" s="305"/>
      <c r="BQ20" s="305"/>
      <c r="BR20" s="305"/>
      <c r="BS20" s="305"/>
      <c r="BT20" s="305"/>
      <c r="BU20" s="44"/>
      <c r="BV20" s="305"/>
      <c r="BW20" s="305"/>
      <c r="BX20" s="305"/>
      <c r="BY20" s="305"/>
      <c r="BZ20" s="305"/>
      <c r="CA20" s="310"/>
    </row>
    <row r="21" spans="1:79" ht="18.75" customHeight="1">
      <c r="A21" s="18"/>
      <c r="B21" s="33"/>
      <c r="C21" s="326">
        <v>4</v>
      </c>
      <c r="D21" s="326"/>
      <c r="E21" s="34"/>
      <c r="F21" s="327">
        <f>F10</f>
        <v>0.5416666666666666</v>
      </c>
      <c r="G21" s="328"/>
      <c r="H21" s="328"/>
      <c r="I21" s="35" t="s">
        <v>274</v>
      </c>
      <c r="J21" s="329">
        <f>F21+TIME(0,35,0)</f>
        <v>0.5659722222222222</v>
      </c>
      <c r="K21" s="329"/>
      <c r="L21" s="330"/>
      <c r="M21" s="46"/>
      <c r="N21" s="331" t="str">
        <f>'予選①'!B21</f>
        <v>FCあさひ</v>
      </c>
      <c r="O21" s="331"/>
      <c r="P21" s="331"/>
      <c r="Q21" s="331"/>
      <c r="R21" s="331"/>
      <c r="S21" s="38"/>
      <c r="T21" s="38" t="s">
        <v>275</v>
      </c>
      <c r="U21" s="38"/>
      <c r="V21" s="332" t="str">
        <f>'予選①'!B23</f>
        <v>中根SSS</v>
      </c>
      <c r="W21" s="332"/>
      <c r="X21" s="332"/>
      <c r="Y21" s="332"/>
      <c r="Z21" s="332"/>
      <c r="AA21" s="39"/>
      <c r="AB21" s="333" t="str">
        <f>'予選①'!B7</f>
        <v>FC波崎</v>
      </c>
      <c r="AC21" s="333"/>
      <c r="AD21" s="333"/>
      <c r="AE21" s="333"/>
      <c r="AF21" s="333"/>
      <c r="AG21" s="38" t="s">
        <v>276</v>
      </c>
      <c r="AH21" s="319" t="str">
        <f>'予選①'!B13</f>
        <v>勿来SCSﾌﾞﾙｰ</v>
      </c>
      <c r="AI21" s="319"/>
      <c r="AJ21" s="319"/>
      <c r="AK21" s="319"/>
      <c r="AL21" s="319"/>
      <c r="AN21" s="40"/>
      <c r="AO21" s="300">
        <v>4</v>
      </c>
      <c r="AP21" s="300"/>
      <c r="AQ21" s="41"/>
      <c r="AR21" s="301">
        <v>0.5416666666666666</v>
      </c>
      <c r="AS21" s="302"/>
      <c r="AT21" s="302"/>
      <c r="AU21" s="42" t="s">
        <v>274</v>
      </c>
      <c r="AV21" s="303">
        <f>AR21+TIME(0,35,0)</f>
        <v>0.5659722222222222</v>
      </c>
      <c r="AW21" s="303"/>
      <c r="AX21" s="304"/>
      <c r="AY21" s="43"/>
      <c r="AZ21" s="305" t="str">
        <f>'予選①'!B19</f>
        <v>ﾌｫﾙｻ若松FC</v>
      </c>
      <c r="BA21" s="305"/>
      <c r="BB21" s="305"/>
      <c r="BC21" s="305"/>
      <c r="BD21" s="305"/>
      <c r="BE21" s="44"/>
      <c r="BF21" s="44" t="s">
        <v>277</v>
      </c>
      <c r="BG21" s="44"/>
      <c r="BH21" s="305" t="str">
        <f>'予選①'!B25</f>
        <v>勿来SCS</v>
      </c>
      <c r="BI21" s="305"/>
      <c r="BJ21" s="305"/>
      <c r="BK21" s="305"/>
      <c r="BL21" s="305"/>
      <c r="BM21" s="305"/>
      <c r="BN21" s="67"/>
      <c r="BO21" s="306" t="str">
        <f>AZ19</f>
        <v>平井SSS</v>
      </c>
      <c r="BP21" s="305"/>
      <c r="BQ21" s="305"/>
      <c r="BR21" s="305"/>
      <c r="BS21" s="305"/>
      <c r="BT21" s="305"/>
      <c r="BU21" s="44" t="s">
        <v>278</v>
      </c>
      <c r="BV21" s="305" t="str">
        <f>BH19</f>
        <v>とりで倶楽部</v>
      </c>
      <c r="BW21" s="305"/>
      <c r="BX21" s="305"/>
      <c r="BY21" s="305"/>
      <c r="BZ21" s="305"/>
      <c r="CA21" s="310"/>
    </row>
    <row r="22" spans="1:79" ht="18.75" customHeight="1">
      <c r="A22" s="18"/>
      <c r="B22" s="33"/>
      <c r="C22" s="326">
        <v>5</v>
      </c>
      <c r="D22" s="326"/>
      <c r="E22" s="34"/>
      <c r="F22" s="327">
        <f>F11</f>
        <v>0.576388888888889</v>
      </c>
      <c r="G22" s="328"/>
      <c r="H22" s="328"/>
      <c r="I22" s="35" t="s">
        <v>274</v>
      </c>
      <c r="J22" s="329">
        <f>F22+TIME(0,35,0)</f>
        <v>0.6006944444444445</v>
      </c>
      <c r="K22" s="329"/>
      <c r="L22" s="330"/>
      <c r="M22" s="46"/>
      <c r="N22" s="331" t="str">
        <f>'予選①'!B19</f>
        <v>ﾌｫﾙｻ若松FC</v>
      </c>
      <c r="O22" s="331"/>
      <c r="P22" s="331"/>
      <c r="Q22" s="331"/>
      <c r="R22" s="331"/>
      <c r="S22" s="38"/>
      <c r="T22" s="38" t="s">
        <v>275</v>
      </c>
      <c r="U22" s="38"/>
      <c r="V22" s="332" t="str">
        <f>'予選①'!B23</f>
        <v>中根SSS</v>
      </c>
      <c r="W22" s="332"/>
      <c r="X22" s="332"/>
      <c r="Y22" s="332"/>
      <c r="Z22" s="332"/>
      <c r="AA22" s="39"/>
      <c r="AB22" s="333" t="str">
        <f>'予選①'!B9</f>
        <v>平井SSS</v>
      </c>
      <c r="AC22" s="333"/>
      <c r="AD22" s="333"/>
      <c r="AE22" s="333"/>
      <c r="AF22" s="333"/>
      <c r="AG22" s="38" t="s">
        <v>276</v>
      </c>
      <c r="AH22" s="319" t="str">
        <f>'予選①'!B13</f>
        <v>勿来SCSﾌﾞﾙｰ</v>
      </c>
      <c r="AI22" s="319"/>
      <c r="AJ22" s="319"/>
      <c r="AK22" s="319"/>
      <c r="AL22" s="319"/>
      <c r="AN22" s="40"/>
      <c r="AO22" s="300">
        <v>5</v>
      </c>
      <c r="AP22" s="300"/>
      <c r="AQ22" s="41"/>
      <c r="AR22" s="301">
        <v>0.5729166666666666</v>
      </c>
      <c r="AS22" s="302"/>
      <c r="AT22" s="302"/>
      <c r="AU22" s="42" t="s">
        <v>274</v>
      </c>
      <c r="AV22" s="303">
        <f>AR22+TIME(0,35,0)</f>
        <v>0.5972222222222222</v>
      </c>
      <c r="AW22" s="303"/>
      <c r="AX22" s="304"/>
      <c r="AY22" s="43"/>
      <c r="AZ22" s="305" t="str">
        <f>'予選①'!B9</f>
        <v>平井SSS</v>
      </c>
      <c r="BA22" s="305"/>
      <c r="BB22" s="305"/>
      <c r="BC22" s="305"/>
      <c r="BD22" s="305"/>
      <c r="BE22" s="44"/>
      <c r="BF22" s="44" t="s">
        <v>277</v>
      </c>
      <c r="BG22" s="44"/>
      <c r="BH22" s="305" t="str">
        <f>'予選①'!B13</f>
        <v>勿来SCSﾌﾞﾙｰ</v>
      </c>
      <c r="BI22" s="305"/>
      <c r="BJ22" s="305"/>
      <c r="BK22" s="305"/>
      <c r="BL22" s="305"/>
      <c r="BM22" s="305"/>
      <c r="BN22" s="67"/>
      <c r="BO22" s="306" t="str">
        <f>AZ23</f>
        <v>ﾌｫﾙｻ若松FC</v>
      </c>
      <c r="BP22" s="305"/>
      <c r="BQ22" s="305"/>
      <c r="BR22" s="305"/>
      <c r="BS22" s="305"/>
      <c r="BT22" s="305"/>
      <c r="BU22" s="44" t="s">
        <v>278</v>
      </c>
      <c r="BV22" s="305" t="str">
        <f>BH23</f>
        <v>中根SSS</v>
      </c>
      <c r="BW22" s="305"/>
      <c r="BX22" s="305"/>
      <c r="BY22" s="305"/>
      <c r="BZ22" s="305"/>
      <c r="CA22" s="310"/>
    </row>
    <row r="23" spans="1:79" ht="18.75" customHeight="1" thickBot="1">
      <c r="A23" s="18"/>
      <c r="B23" s="47"/>
      <c r="C23" s="311">
        <v>6</v>
      </c>
      <c r="D23" s="311"/>
      <c r="E23" s="48"/>
      <c r="F23" s="312">
        <f>F12</f>
        <v>0.607638888888889</v>
      </c>
      <c r="G23" s="313"/>
      <c r="H23" s="313"/>
      <c r="I23" s="49" t="s">
        <v>274</v>
      </c>
      <c r="J23" s="314">
        <f>F23+TIME(0,35,0)</f>
        <v>0.6319444444444445</v>
      </c>
      <c r="K23" s="314"/>
      <c r="L23" s="315"/>
      <c r="M23" s="50"/>
      <c r="N23" s="316" t="str">
        <f>'予選①'!B21</f>
        <v>FCあさひ</v>
      </c>
      <c r="O23" s="316"/>
      <c r="P23" s="316"/>
      <c r="Q23" s="316"/>
      <c r="R23" s="316"/>
      <c r="S23" s="51"/>
      <c r="T23" s="51" t="s">
        <v>275</v>
      </c>
      <c r="U23" s="51"/>
      <c r="V23" s="317" t="str">
        <f>'予選①'!B25</f>
        <v>勿来SCS</v>
      </c>
      <c r="W23" s="317"/>
      <c r="X23" s="317"/>
      <c r="Y23" s="317"/>
      <c r="Z23" s="317"/>
      <c r="AA23" s="52"/>
      <c r="AB23" s="318" t="str">
        <f>'予選①'!B7</f>
        <v>FC波崎</v>
      </c>
      <c r="AC23" s="318"/>
      <c r="AD23" s="318"/>
      <c r="AE23" s="318"/>
      <c r="AF23" s="318"/>
      <c r="AG23" s="51" t="s">
        <v>276</v>
      </c>
      <c r="AH23" s="322" t="str">
        <f>'予選①'!B11</f>
        <v>とりで倶楽部</v>
      </c>
      <c r="AI23" s="322"/>
      <c r="AJ23" s="322"/>
      <c r="AK23" s="322"/>
      <c r="AL23" s="322"/>
      <c r="AN23" s="53"/>
      <c r="AO23" s="323">
        <v>6</v>
      </c>
      <c r="AP23" s="323"/>
      <c r="AQ23" s="54"/>
      <c r="AR23" s="324">
        <v>0.6041666666666666</v>
      </c>
      <c r="AS23" s="325"/>
      <c r="AT23" s="325"/>
      <c r="AU23" s="55" t="s">
        <v>274</v>
      </c>
      <c r="AV23" s="320">
        <f>AR23+TIME(0,35,0)</f>
        <v>0.6284722222222222</v>
      </c>
      <c r="AW23" s="320"/>
      <c r="AX23" s="321"/>
      <c r="AY23" s="56"/>
      <c r="AZ23" s="307" t="str">
        <f>'予選①'!B19</f>
        <v>ﾌｫﾙｻ若松FC</v>
      </c>
      <c r="BA23" s="307"/>
      <c r="BB23" s="307"/>
      <c r="BC23" s="307"/>
      <c r="BD23" s="307"/>
      <c r="BE23" s="57"/>
      <c r="BF23" s="57" t="s">
        <v>277</v>
      </c>
      <c r="BG23" s="57"/>
      <c r="BH23" s="307" t="str">
        <f>'予選①'!B23</f>
        <v>中根SSS</v>
      </c>
      <c r="BI23" s="307"/>
      <c r="BJ23" s="307"/>
      <c r="BK23" s="307"/>
      <c r="BL23" s="307"/>
      <c r="BM23" s="307"/>
      <c r="BN23" s="68"/>
      <c r="BO23" s="308" t="str">
        <f>AZ22</f>
        <v>平井SSS</v>
      </c>
      <c r="BP23" s="307"/>
      <c r="BQ23" s="307"/>
      <c r="BR23" s="307"/>
      <c r="BS23" s="307"/>
      <c r="BT23" s="307"/>
      <c r="BU23" s="57" t="s">
        <v>278</v>
      </c>
      <c r="BV23" s="307" t="str">
        <f>BH22</f>
        <v>勿来SCSﾌﾞﾙｰ</v>
      </c>
      <c r="BW23" s="307"/>
      <c r="BX23" s="307"/>
      <c r="BY23" s="307"/>
      <c r="BZ23" s="307"/>
      <c r="CA23" s="309"/>
    </row>
    <row r="24" spans="1:38" ht="18.75" customHeight="1">
      <c r="A24" s="18"/>
      <c r="B24" s="59"/>
      <c r="C24" s="59"/>
      <c r="D24" s="59"/>
      <c r="E24" s="59"/>
      <c r="F24" s="60"/>
      <c r="G24" s="59"/>
      <c r="H24" s="59"/>
      <c r="I24" s="61"/>
      <c r="J24" s="62"/>
      <c r="K24" s="62"/>
      <c r="L24" s="62"/>
      <c r="M24" s="63"/>
      <c r="N24" s="64"/>
      <c r="O24" s="64"/>
      <c r="P24" s="64"/>
      <c r="Q24" s="64"/>
      <c r="R24" s="64"/>
      <c r="S24" s="61"/>
      <c r="T24" s="61"/>
      <c r="U24" s="61"/>
      <c r="V24" s="65"/>
      <c r="W24" s="65"/>
      <c r="X24" s="65"/>
      <c r="Y24" s="65"/>
      <c r="Z24" s="65"/>
      <c r="AA24" s="63"/>
      <c r="AB24" s="64"/>
      <c r="AC24" s="64"/>
      <c r="AD24" s="64"/>
      <c r="AE24" s="64"/>
      <c r="AF24" s="64"/>
      <c r="AG24" s="61"/>
      <c r="AH24" s="65"/>
      <c r="AI24" s="65"/>
      <c r="AJ24" s="65"/>
      <c r="AK24" s="65"/>
      <c r="AL24" s="65"/>
    </row>
    <row r="26" spans="2:51" ht="18" thickBot="1">
      <c r="B26" s="366" t="str">
        <f>'予選①'!B27</f>
        <v>予選 Ｃブロック</v>
      </c>
      <c r="C26" s="366"/>
      <c r="D26" s="366"/>
      <c r="E26" s="366"/>
      <c r="F26" s="366"/>
      <c r="G26" s="366"/>
      <c r="H26" s="366"/>
      <c r="I26" s="366"/>
      <c r="J26" s="367" t="str">
        <f>'予選①'!J27</f>
        <v>海浜多目的広場</v>
      </c>
      <c r="K26" s="367"/>
      <c r="L26" s="367"/>
      <c r="M26" s="367"/>
      <c r="N26" s="367"/>
      <c r="O26" s="367"/>
      <c r="P26" s="367"/>
      <c r="Q26" s="367"/>
      <c r="R26" s="367"/>
      <c r="S26" s="368" t="str">
        <f>'予選①'!S27</f>
        <v>③・④コート</v>
      </c>
      <c r="T26" s="368"/>
      <c r="U26" s="368"/>
      <c r="V26" s="368"/>
      <c r="W26" s="368"/>
      <c r="AN26" s="16" t="s">
        <v>281</v>
      </c>
      <c r="AY26" s="16" t="s">
        <v>282</v>
      </c>
    </row>
    <row r="27" spans="2:79" ht="18.75" customHeight="1" thickBot="1">
      <c r="B27" s="360" t="s">
        <v>270</v>
      </c>
      <c r="C27" s="361"/>
      <c r="D27" s="361"/>
      <c r="E27" s="362"/>
      <c r="F27" s="360" t="s">
        <v>271</v>
      </c>
      <c r="G27" s="361"/>
      <c r="H27" s="361"/>
      <c r="I27" s="361"/>
      <c r="J27" s="361"/>
      <c r="K27" s="361"/>
      <c r="L27" s="362"/>
      <c r="M27" s="347" t="s">
        <v>272</v>
      </c>
      <c r="N27" s="348"/>
      <c r="O27" s="348"/>
      <c r="P27" s="348"/>
      <c r="Q27" s="348"/>
      <c r="R27" s="348"/>
      <c r="S27" s="348"/>
      <c r="T27" s="348"/>
      <c r="U27" s="348"/>
      <c r="V27" s="348"/>
      <c r="W27" s="348"/>
      <c r="X27" s="348"/>
      <c r="Y27" s="348"/>
      <c r="Z27" s="348"/>
      <c r="AA27" s="349"/>
      <c r="AB27" s="365" t="s">
        <v>273</v>
      </c>
      <c r="AC27" s="365"/>
      <c r="AD27" s="365"/>
      <c r="AE27" s="365"/>
      <c r="AF27" s="365"/>
      <c r="AG27" s="365"/>
      <c r="AH27" s="365"/>
      <c r="AI27" s="365"/>
      <c r="AJ27" s="365"/>
      <c r="AK27" s="365"/>
      <c r="AL27" s="365"/>
      <c r="AN27" s="360" t="s">
        <v>270</v>
      </c>
      <c r="AO27" s="361"/>
      <c r="AP27" s="361"/>
      <c r="AQ27" s="362"/>
      <c r="AR27" s="360" t="s">
        <v>271</v>
      </c>
      <c r="AS27" s="361"/>
      <c r="AT27" s="361"/>
      <c r="AU27" s="361"/>
      <c r="AV27" s="361"/>
      <c r="AW27" s="361"/>
      <c r="AX27" s="362"/>
      <c r="AY27" s="371" t="s">
        <v>272</v>
      </c>
      <c r="AZ27" s="371"/>
      <c r="BA27" s="371"/>
      <c r="BB27" s="371"/>
      <c r="BC27" s="371"/>
      <c r="BD27" s="371"/>
      <c r="BE27" s="371"/>
      <c r="BF27" s="371"/>
      <c r="BG27" s="371"/>
      <c r="BH27" s="371"/>
      <c r="BI27" s="371"/>
      <c r="BJ27" s="371"/>
      <c r="BK27" s="371"/>
      <c r="BL27" s="371"/>
      <c r="BM27" s="371"/>
      <c r="BN27" s="372"/>
      <c r="BO27" s="373" t="s">
        <v>273</v>
      </c>
      <c r="BP27" s="374"/>
      <c r="BQ27" s="374"/>
      <c r="BR27" s="374"/>
      <c r="BS27" s="374"/>
      <c r="BT27" s="374"/>
      <c r="BU27" s="374"/>
      <c r="BV27" s="374"/>
      <c r="BW27" s="374"/>
      <c r="BX27" s="374"/>
      <c r="BY27" s="374"/>
      <c r="BZ27" s="374"/>
      <c r="CA27" s="375"/>
    </row>
    <row r="28" spans="2:79" ht="18.75" customHeight="1">
      <c r="B28" s="22"/>
      <c r="C28" s="350">
        <v>1</v>
      </c>
      <c r="D28" s="350"/>
      <c r="E28" s="23"/>
      <c r="F28" s="351">
        <f>F17</f>
        <v>0.4166666666666667</v>
      </c>
      <c r="G28" s="352"/>
      <c r="H28" s="352"/>
      <c r="I28" s="24" t="s">
        <v>274</v>
      </c>
      <c r="J28" s="353">
        <f>F28+TIME(0,35,0)</f>
        <v>0.44097222222222227</v>
      </c>
      <c r="K28" s="353"/>
      <c r="L28" s="354"/>
      <c r="M28" s="24"/>
      <c r="N28" s="355" t="str">
        <f>'予選①'!B31</f>
        <v>波崎太田FC</v>
      </c>
      <c r="O28" s="355"/>
      <c r="P28" s="355"/>
      <c r="Q28" s="355"/>
      <c r="R28" s="355"/>
      <c r="S28" s="25"/>
      <c r="T28" s="25" t="s">
        <v>275</v>
      </c>
      <c r="U28" s="25"/>
      <c r="V28" s="356" t="str">
        <f>'予選①'!B33</f>
        <v>小見川JFC</v>
      </c>
      <c r="W28" s="356"/>
      <c r="X28" s="356"/>
      <c r="Y28" s="356"/>
      <c r="Z28" s="356"/>
      <c r="AA28" s="26"/>
      <c r="AB28" s="357" t="str">
        <f>'予選①'!B47</f>
        <v>笠原SSS</v>
      </c>
      <c r="AC28" s="357"/>
      <c r="AD28" s="357"/>
      <c r="AE28" s="357"/>
      <c r="AF28" s="357"/>
      <c r="AG28" s="25" t="s">
        <v>276</v>
      </c>
      <c r="AH28" s="358" t="str">
        <f>'予選①'!B49</f>
        <v>中台SC</v>
      </c>
      <c r="AI28" s="358"/>
      <c r="AJ28" s="358"/>
      <c r="AK28" s="358"/>
      <c r="AL28" s="358"/>
      <c r="AN28" s="27"/>
      <c r="AO28" s="342">
        <v>1</v>
      </c>
      <c r="AP28" s="342"/>
      <c r="AQ28" s="28"/>
      <c r="AR28" s="343">
        <v>0.4166666666666667</v>
      </c>
      <c r="AS28" s="344"/>
      <c r="AT28" s="344"/>
      <c r="AU28" s="29" t="s">
        <v>274</v>
      </c>
      <c r="AV28" s="345">
        <f>AR28+TIME(0,35,0)</f>
        <v>0.44097222222222227</v>
      </c>
      <c r="AW28" s="345"/>
      <c r="AX28" s="346"/>
      <c r="AY28" s="30"/>
      <c r="AZ28" s="369" t="str">
        <f>'予選①'!B31</f>
        <v>波崎太田FC</v>
      </c>
      <c r="BA28" s="369"/>
      <c r="BB28" s="369"/>
      <c r="BC28" s="369"/>
      <c r="BD28" s="369"/>
      <c r="BE28" s="31"/>
      <c r="BF28" s="31" t="s">
        <v>277</v>
      </c>
      <c r="BG28" s="31"/>
      <c r="BH28" s="369" t="str">
        <f>'予選①'!B33</f>
        <v>小見川JFC</v>
      </c>
      <c r="BI28" s="369"/>
      <c r="BJ28" s="369"/>
      <c r="BK28" s="369"/>
      <c r="BL28" s="369"/>
      <c r="BM28" s="369"/>
      <c r="BN28" s="66"/>
      <c r="BO28" s="376" t="str">
        <f>AZ29</f>
        <v>笠原SSS</v>
      </c>
      <c r="BP28" s="369"/>
      <c r="BQ28" s="369"/>
      <c r="BR28" s="369"/>
      <c r="BS28" s="369"/>
      <c r="BT28" s="369"/>
      <c r="BU28" s="31" t="s">
        <v>278</v>
      </c>
      <c r="BV28" s="369" t="str">
        <f>BH29</f>
        <v>中台SC</v>
      </c>
      <c r="BW28" s="369"/>
      <c r="BX28" s="369"/>
      <c r="BY28" s="369"/>
      <c r="BZ28" s="369"/>
      <c r="CA28" s="370"/>
    </row>
    <row r="29" spans="2:79" ht="18.75" customHeight="1">
      <c r="B29" s="33"/>
      <c r="C29" s="326">
        <v>2</v>
      </c>
      <c r="D29" s="326"/>
      <c r="E29" s="34"/>
      <c r="F29" s="327">
        <f>F18</f>
        <v>0.4479166666666667</v>
      </c>
      <c r="G29" s="328"/>
      <c r="H29" s="328"/>
      <c r="I29" s="35" t="s">
        <v>274</v>
      </c>
      <c r="J29" s="329">
        <f>F29+TIME(0,35,0)</f>
        <v>0.47222222222222227</v>
      </c>
      <c r="K29" s="329"/>
      <c r="L29" s="330"/>
      <c r="M29" s="36"/>
      <c r="N29" s="331" t="str">
        <f>'予選①'!B35</f>
        <v>息栖SSS</v>
      </c>
      <c r="O29" s="331"/>
      <c r="P29" s="331"/>
      <c r="Q29" s="331"/>
      <c r="R29" s="331"/>
      <c r="S29" s="37"/>
      <c r="T29" s="38" t="s">
        <v>275</v>
      </c>
      <c r="U29" s="37"/>
      <c r="V29" s="332" t="str">
        <f>'予選①'!B37</f>
        <v>FC日立</v>
      </c>
      <c r="W29" s="332"/>
      <c r="X29" s="332"/>
      <c r="Y29" s="332"/>
      <c r="Z29" s="332"/>
      <c r="AA29" s="39"/>
      <c r="AB29" s="333" t="str">
        <f>'予選①'!B43</f>
        <v>横瀬SSS</v>
      </c>
      <c r="AC29" s="333"/>
      <c r="AD29" s="333"/>
      <c r="AE29" s="333"/>
      <c r="AF29" s="333"/>
      <c r="AG29" s="38" t="s">
        <v>276</v>
      </c>
      <c r="AH29" s="319" t="str">
        <f>'予選①'!B45</f>
        <v>日の出SS</v>
      </c>
      <c r="AI29" s="319"/>
      <c r="AJ29" s="319"/>
      <c r="AK29" s="319"/>
      <c r="AL29" s="319"/>
      <c r="AN29" s="40"/>
      <c r="AO29" s="300">
        <v>2</v>
      </c>
      <c r="AP29" s="300"/>
      <c r="AQ29" s="41"/>
      <c r="AR29" s="301">
        <v>0.4479166666666667</v>
      </c>
      <c r="AS29" s="302"/>
      <c r="AT29" s="302"/>
      <c r="AU29" s="42" t="s">
        <v>274</v>
      </c>
      <c r="AV29" s="303">
        <f>AR29+TIME(0,35,0)</f>
        <v>0.47222222222222227</v>
      </c>
      <c r="AW29" s="303"/>
      <c r="AX29" s="304"/>
      <c r="AY29" s="43"/>
      <c r="AZ29" s="305" t="str">
        <f>'予選①'!B47</f>
        <v>笠原SSS</v>
      </c>
      <c r="BA29" s="305"/>
      <c r="BB29" s="305"/>
      <c r="BC29" s="305"/>
      <c r="BD29" s="305"/>
      <c r="BE29" s="44"/>
      <c r="BF29" s="44" t="s">
        <v>277</v>
      </c>
      <c r="BG29" s="44"/>
      <c r="BH29" s="305" t="str">
        <f>'予選①'!B49</f>
        <v>中台SC</v>
      </c>
      <c r="BI29" s="305"/>
      <c r="BJ29" s="305"/>
      <c r="BK29" s="305"/>
      <c r="BL29" s="305"/>
      <c r="BM29" s="305"/>
      <c r="BN29" s="67"/>
      <c r="BO29" s="306" t="str">
        <f>AZ28</f>
        <v>波崎太田FC</v>
      </c>
      <c r="BP29" s="305"/>
      <c r="BQ29" s="305"/>
      <c r="BR29" s="305"/>
      <c r="BS29" s="305"/>
      <c r="BT29" s="305"/>
      <c r="BU29" s="44" t="s">
        <v>278</v>
      </c>
      <c r="BV29" s="305" t="str">
        <f>BH28</f>
        <v>小見川JFC</v>
      </c>
      <c r="BW29" s="305"/>
      <c r="BX29" s="305"/>
      <c r="BY29" s="305"/>
      <c r="BZ29" s="305"/>
      <c r="CA29" s="310"/>
    </row>
    <row r="30" spans="1:79" ht="18.75" customHeight="1">
      <c r="A30" s="18"/>
      <c r="B30" s="33"/>
      <c r="C30" s="326">
        <v>3</v>
      </c>
      <c r="D30" s="326"/>
      <c r="E30" s="34"/>
      <c r="F30" s="327">
        <f>F19</f>
        <v>0.4826388888888889</v>
      </c>
      <c r="G30" s="328"/>
      <c r="H30" s="328"/>
      <c r="I30" s="35" t="s">
        <v>274</v>
      </c>
      <c r="J30" s="329">
        <f>F30+TIME(0,35,0)</f>
        <v>0.5069444444444444</v>
      </c>
      <c r="K30" s="329"/>
      <c r="L30" s="330"/>
      <c r="M30" s="36"/>
      <c r="N30" s="331" t="str">
        <f>'予選①'!B31</f>
        <v>波崎太田FC</v>
      </c>
      <c r="O30" s="331"/>
      <c r="P30" s="331"/>
      <c r="Q30" s="331"/>
      <c r="R30" s="331"/>
      <c r="S30" s="38"/>
      <c r="T30" s="38" t="s">
        <v>275</v>
      </c>
      <c r="U30" s="38"/>
      <c r="V30" s="332" t="str">
        <f>'予選①'!B37</f>
        <v>FC日立</v>
      </c>
      <c r="W30" s="332"/>
      <c r="X30" s="332"/>
      <c r="Y30" s="332"/>
      <c r="Z30" s="332"/>
      <c r="AA30" s="39"/>
      <c r="AB30" s="333" t="str">
        <f>'予選①'!B47</f>
        <v>笠原SSS</v>
      </c>
      <c r="AC30" s="333"/>
      <c r="AD30" s="333"/>
      <c r="AE30" s="333"/>
      <c r="AF30" s="333"/>
      <c r="AG30" s="38" t="s">
        <v>276</v>
      </c>
      <c r="AH30" s="319" t="str">
        <f>'予選①'!B45</f>
        <v>日の出SS</v>
      </c>
      <c r="AI30" s="319"/>
      <c r="AJ30" s="319"/>
      <c r="AK30" s="319"/>
      <c r="AL30" s="319"/>
      <c r="AN30" s="40"/>
      <c r="AO30" s="300">
        <v>3</v>
      </c>
      <c r="AP30" s="300"/>
      <c r="AQ30" s="41"/>
      <c r="AR30" s="301">
        <v>0.4791666666666667</v>
      </c>
      <c r="AS30" s="302"/>
      <c r="AT30" s="302"/>
      <c r="AU30" s="42" t="s">
        <v>274</v>
      </c>
      <c r="AV30" s="303">
        <f>AR30+TIME(0,35,0)</f>
        <v>0.5034722222222222</v>
      </c>
      <c r="AW30" s="303"/>
      <c r="AX30" s="304"/>
      <c r="AY30" s="43"/>
      <c r="AZ30" s="305" t="str">
        <f>'予選①'!B31</f>
        <v>波崎太田FC</v>
      </c>
      <c r="BA30" s="305"/>
      <c r="BB30" s="305"/>
      <c r="BC30" s="305"/>
      <c r="BD30" s="305"/>
      <c r="BE30" s="44"/>
      <c r="BF30" s="44" t="s">
        <v>277</v>
      </c>
      <c r="BG30" s="44"/>
      <c r="BH30" s="305" t="str">
        <f>'予選①'!B37</f>
        <v>FC日立</v>
      </c>
      <c r="BI30" s="305"/>
      <c r="BJ30" s="305"/>
      <c r="BK30" s="305"/>
      <c r="BL30" s="305"/>
      <c r="BM30" s="305"/>
      <c r="BN30" s="67"/>
      <c r="BO30" s="306" t="str">
        <f>AZ32</f>
        <v>日の出SS</v>
      </c>
      <c r="BP30" s="305"/>
      <c r="BQ30" s="305"/>
      <c r="BR30" s="305"/>
      <c r="BS30" s="305"/>
      <c r="BT30" s="305"/>
      <c r="BU30" s="44" t="s">
        <v>278</v>
      </c>
      <c r="BV30" s="305" t="str">
        <f>BH32</f>
        <v>笠原SSS</v>
      </c>
      <c r="BW30" s="305"/>
      <c r="BX30" s="305"/>
      <c r="BY30" s="305"/>
      <c r="BZ30" s="305"/>
      <c r="CA30" s="310"/>
    </row>
    <row r="31" spans="1:79" ht="18.75" customHeight="1">
      <c r="A31" s="18"/>
      <c r="B31" s="33"/>
      <c r="C31" s="326"/>
      <c r="D31" s="326"/>
      <c r="E31" s="34"/>
      <c r="F31" s="336" t="s">
        <v>279</v>
      </c>
      <c r="G31" s="326"/>
      <c r="H31" s="326"/>
      <c r="I31" s="326"/>
      <c r="J31" s="326"/>
      <c r="K31" s="326"/>
      <c r="L31" s="337"/>
      <c r="M31" s="46"/>
      <c r="N31" s="331"/>
      <c r="O31" s="331"/>
      <c r="P31" s="331"/>
      <c r="Q31" s="331"/>
      <c r="R31" s="331"/>
      <c r="S31" s="38"/>
      <c r="T31" s="38"/>
      <c r="U31" s="38"/>
      <c r="V31" s="332"/>
      <c r="W31" s="332"/>
      <c r="X31" s="332"/>
      <c r="Y31" s="332"/>
      <c r="Z31" s="332"/>
      <c r="AA31" s="39"/>
      <c r="AB31" s="338"/>
      <c r="AC31" s="338"/>
      <c r="AD31" s="338"/>
      <c r="AE31" s="338"/>
      <c r="AF31" s="338"/>
      <c r="AG31" s="38"/>
      <c r="AH31" s="339"/>
      <c r="AI31" s="339"/>
      <c r="AJ31" s="339"/>
      <c r="AK31" s="339"/>
      <c r="AL31" s="339"/>
      <c r="AN31" s="40"/>
      <c r="AO31" s="300"/>
      <c r="AP31" s="300"/>
      <c r="AQ31" s="41"/>
      <c r="AR31" s="334" t="s">
        <v>279</v>
      </c>
      <c r="AS31" s="300"/>
      <c r="AT31" s="300"/>
      <c r="AU31" s="300"/>
      <c r="AV31" s="300"/>
      <c r="AW31" s="300"/>
      <c r="AX31" s="335"/>
      <c r="AY31" s="43"/>
      <c r="AZ31" s="305"/>
      <c r="BA31" s="305"/>
      <c r="BB31" s="305"/>
      <c r="BC31" s="305"/>
      <c r="BD31" s="305"/>
      <c r="BE31" s="44"/>
      <c r="BF31" s="44"/>
      <c r="BG31" s="44"/>
      <c r="BH31" s="305"/>
      <c r="BI31" s="305"/>
      <c r="BJ31" s="305"/>
      <c r="BK31" s="305"/>
      <c r="BL31" s="305"/>
      <c r="BM31" s="305"/>
      <c r="BN31" s="67"/>
      <c r="BO31" s="306"/>
      <c r="BP31" s="305"/>
      <c r="BQ31" s="305"/>
      <c r="BR31" s="305"/>
      <c r="BS31" s="305"/>
      <c r="BT31" s="305"/>
      <c r="BU31" s="44"/>
      <c r="BV31" s="305"/>
      <c r="BW31" s="305"/>
      <c r="BX31" s="305"/>
      <c r="BY31" s="305"/>
      <c r="BZ31" s="305"/>
      <c r="CA31" s="310"/>
    </row>
    <row r="32" spans="1:79" ht="18.75" customHeight="1">
      <c r="A32" s="18"/>
      <c r="B32" s="33"/>
      <c r="C32" s="326">
        <v>4</v>
      </c>
      <c r="D32" s="326"/>
      <c r="E32" s="34"/>
      <c r="F32" s="327">
        <f>F21</f>
        <v>0.5416666666666666</v>
      </c>
      <c r="G32" s="328"/>
      <c r="H32" s="328"/>
      <c r="I32" s="35" t="s">
        <v>274</v>
      </c>
      <c r="J32" s="329">
        <f>F32+TIME(0,35,0)</f>
        <v>0.5659722222222222</v>
      </c>
      <c r="K32" s="329"/>
      <c r="L32" s="330"/>
      <c r="M32" s="46"/>
      <c r="N32" s="331" t="str">
        <f>'予選①'!B33</f>
        <v>小見川JFC</v>
      </c>
      <c r="O32" s="331"/>
      <c r="P32" s="331"/>
      <c r="Q32" s="331"/>
      <c r="R32" s="331"/>
      <c r="S32" s="38"/>
      <c r="T32" s="38" t="s">
        <v>275</v>
      </c>
      <c r="U32" s="38"/>
      <c r="V32" s="332" t="str">
        <f>'予選①'!B35</f>
        <v>息栖SSS</v>
      </c>
      <c r="W32" s="332"/>
      <c r="X32" s="332"/>
      <c r="Y32" s="332"/>
      <c r="Z32" s="332"/>
      <c r="AA32" s="39"/>
      <c r="AB32" s="333" t="str">
        <f>'予選①'!B43</f>
        <v>横瀬SSS</v>
      </c>
      <c r="AC32" s="333"/>
      <c r="AD32" s="333"/>
      <c r="AE32" s="333"/>
      <c r="AF32" s="333"/>
      <c r="AG32" s="38" t="s">
        <v>276</v>
      </c>
      <c r="AH32" s="319" t="str">
        <f>'予選①'!B49</f>
        <v>中台SC</v>
      </c>
      <c r="AI32" s="319"/>
      <c r="AJ32" s="319"/>
      <c r="AK32" s="319"/>
      <c r="AL32" s="319"/>
      <c r="AN32" s="40"/>
      <c r="AO32" s="300">
        <v>4</v>
      </c>
      <c r="AP32" s="300"/>
      <c r="AQ32" s="41"/>
      <c r="AR32" s="301">
        <v>0.5416666666666666</v>
      </c>
      <c r="AS32" s="302"/>
      <c r="AT32" s="302"/>
      <c r="AU32" s="42" t="s">
        <v>274</v>
      </c>
      <c r="AV32" s="303">
        <f>AR32+TIME(0,35,0)</f>
        <v>0.5659722222222222</v>
      </c>
      <c r="AW32" s="303"/>
      <c r="AX32" s="304"/>
      <c r="AY32" s="43"/>
      <c r="AZ32" s="305" t="str">
        <f>'予選①'!B45</f>
        <v>日の出SS</v>
      </c>
      <c r="BA32" s="305"/>
      <c r="BB32" s="305"/>
      <c r="BC32" s="305"/>
      <c r="BD32" s="305"/>
      <c r="BE32" s="44"/>
      <c r="BF32" s="44" t="s">
        <v>277</v>
      </c>
      <c r="BG32" s="44"/>
      <c r="BH32" s="305" t="str">
        <f>'予選①'!B47</f>
        <v>笠原SSS</v>
      </c>
      <c r="BI32" s="305"/>
      <c r="BJ32" s="305"/>
      <c r="BK32" s="305"/>
      <c r="BL32" s="305"/>
      <c r="BM32" s="305"/>
      <c r="BN32" s="67"/>
      <c r="BO32" s="306" t="str">
        <f>AZ30</f>
        <v>波崎太田FC</v>
      </c>
      <c r="BP32" s="305"/>
      <c r="BQ32" s="305"/>
      <c r="BR32" s="305"/>
      <c r="BS32" s="305"/>
      <c r="BT32" s="305"/>
      <c r="BU32" s="44" t="s">
        <v>278</v>
      </c>
      <c r="BV32" s="305" t="str">
        <f>BH30</f>
        <v>FC日立</v>
      </c>
      <c r="BW32" s="305"/>
      <c r="BX32" s="305"/>
      <c r="BY32" s="305"/>
      <c r="BZ32" s="305"/>
      <c r="CA32" s="310"/>
    </row>
    <row r="33" spans="1:79" ht="18.75" customHeight="1">
      <c r="A33" s="18"/>
      <c r="B33" s="33"/>
      <c r="C33" s="326">
        <v>5</v>
      </c>
      <c r="D33" s="326"/>
      <c r="E33" s="34"/>
      <c r="F33" s="327">
        <f>F22</f>
        <v>0.576388888888889</v>
      </c>
      <c r="G33" s="328"/>
      <c r="H33" s="328"/>
      <c r="I33" s="35" t="s">
        <v>274</v>
      </c>
      <c r="J33" s="329">
        <f>F33+TIME(0,35,0)</f>
        <v>0.6006944444444445</v>
      </c>
      <c r="K33" s="329"/>
      <c r="L33" s="330"/>
      <c r="M33" s="46"/>
      <c r="N33" s="331" t="str">
        <f>'予選①'!B31</f>
        <v>波崎太田FC</v>
      </c>
      <c r="O33" s="331"/>
      <c r="P33" s="331"/>
      <c r="Q33" s="331"/>
      <c r="R33" s="331"/>
      <c r="S33" s="38"/>
      <c r="T33" s="38" t="s">
        <v>275</v>
      </c>
      <c r="U33" s="38"/>
      <c r="V33" s="332" t="str">
        <f>'予選①'!B35</f>
        <v>息栖SSS</v>
      </c>
      <c r="W33" s="332"/>
      <c r="X33" s="332"/>
      <c r="Y33" s="332"/>
      <c r="Z33" s="332"/>
      <c r="AA33" s="39"/>
      <c r="AB33" s="333" t="str">
        <f>'予選①'!B45</f>
        <v>日の出SS</v>
      </c>
      <c r="AC33" s="333"/>
      <c r="AD33" s="333"/>
      <c r="AE33" s="333"/>
      <c r="AF33" s="333"/>
      <c r="AG33" s="38" t="s">
        <v>276</v>
      </c>
      <c r="AH33" s="319" t="str">
        <f>'予選①'!B49</f>
        <v>中台SC</v>
      </c>
      <c r="AI33" s="319"/>
      <c r="AJ33" s="319"/>
      <c r="AK33" s="319"/>
      <c r="AL33" s="319"/>
      <c r="AN33" s="40"/>
      <c r="AO33" s="300">
        <v>5</v>
      </c>
      <c r="AP33" s="300"/>
      <c r="AQ33" s="41"/>
      <c r="AR33" s="301">
        <v>0.5729166666666666</v>
      </c>
      <c r="AS33" s="302"/>
      <c r="AT33" s="302"/>
      <c r="AU33" s="42" t="s">
        <v>274</v>
      </c>
      <c r="AV33" s="303">
        <f>AR33+TIME(0,35,0)</f>
        <v>0.5972222222222222</v>
      </c>
      <c r="AW33" s="303"/>
      <c r="AX33" s="304"/>
      <c r="AY33" s="43"/>
      <c r="AZ33" s="305" t="str">
        <f>'予選①'!B31</f>
        <v>波崎太田FC</v>
      </c>
      <c r="BA33" s="305"/>
      <c r="BB33" s="305"/>
      <c r="BC33" s="305"/>
      <c r="BD33" s="305"/>
      <c r="BE33" s="44"/>
      <c r="BF33" s="44" t="s">
        <v>277</v>
      </c>
      <c r="BG33" s="44"/>
      <c r="BH33" s="305" t="str">
        <f>'予選①'!B35</f>
        <v>息栖SSS</v>
      </c>
      <c r="BI33" s="305"/>
      <c r="BJ33" s="305"/>
      <c r="BK33" s="305"/>
      <c r="BL33" s="305"/>
      <c r="BM33" s="305"/>
      <c r="BN33" s="67"/>
      <c r="BO33" s="306" t="str">
        <f>AZ34</f>
        <v>日の出SS</v>
      </c>
      <c r="BP33" s="305"/>
      <c r="BQ33" s="305"/>
      <c r="BR33" s="305"/>
      <c r="BS33" s="305"/>
      <c r="BT33" s="305"/>
      <c r="BU33" s="44" t="s">
        <v>278</v>
      </c>
      <c r="BV33" s="305" t="str">
        <f>BH34</f>
        <v>中台SC</v>
      </c>
      <c r="BW33" s="305"/>
      <c r="BX33" s="305"/>
      <c r="BY33" s="305"/>
      <c r="BZ33" s="305"/>
      <c r="CA33" s="310"/>
    </row>
    <row r="34" spans="1:79" ht="18.75" customHeight="1" thickBot="1">
      <c r="A34" s="18"/>
      <c r="B34" s="47"/>
      <c r="C34" s="311">
        <v>6</v>
      </c>
      <c r="D34" s="311"/>
      <c r="E34" s="48"/>
      <c r="F34" s="312">
        <f>F23</f>
        <v>0.607638888888889</v>
      </c>
      <c r="G34" s="313"/>
      <c r="H34" s="313"/>
      <c r="I34" s="49" t="s">
        <v>274</v>
      </c>
      <c r="J34" s="314">
        <f>F34+TIME(0,35,0)</f>
        <v>0.6319444444444445</v>
      </c>
      <c r="K34" s="314"/>
      <c r="L34" s="315"/>
      <c r="M34" s="50"/>
      <c r="N34" s="316" t="str">
        <f>'予選①'!B37</f>
        <v>FC日立</v>
      </c>
      <c r="O34" s="316"/>
      <c r="P34" s="316"/>
      <c r="Q34" s="316"/>
      <c r="R34" s="316"/>
      <c r="S34" s="51"/>
      <c r="T34" s="51" t="s">
        <v>275</v>
      </c>
      <c r="U34" s="51"/>
      <c r="V34" s="317" t="str">
        <f>'予選①'!B33</f>
        <v>小見川JFC</v>
      </c>
      <c r="W34" s="317"/>
      <c r="X34" s="317"/>
      <c r="Y34" s="317"/>
      <c r="Z34" s="317"/>
      <c r="AA34" s="52"/>
      <c r="AB34" s="318" t="str">
        <f>'予選①'!B43</f>
        <v>横瀬SSS</v>
      </c>
      <c r="AC34" s="318"/>
      <c r="AD34" s="318"/>
      <c r="AE34" s="318"/>
      <c r="AF34" s="318"/>
      <c r="AG34" s="51" t="s">
        <v>276</v>
      </c>
      <c r="AH34" s="322" t="str">
        <f>'予選①'!B47</f>
        <v>笠原SSS</v>
      </c>
      <c r="AI34" s="322"/>
      <c r="AJ34" s="322"/>
      <c r="AK34" s="322"/>
      <c r="AL34" s="322"/>
      <c r="AN34" s="53"/>
      <c r="AO34" s="323">
        <v>6</v>
      </c>
      <c r="AP34" s="323"/>
      <c r="AQ34" s="54"/>
      <c r="AR34" s="324">
        <v>0.6041666666666666</v>
      </c>
      <c r="AS34" s="325"/>
      <c r="AT34" s="325"/>
      <c r="AU34" s="55" t="s">
        <v>274</v>
      </c>
      <c r="AV34" s="320">
        <f>AR34+TIME(0,35,0)</f>
        <v>0.6284722222222222</v>
      </c>
      <c r="AW34" s="320"/>
      <c r="AX34" s="321"/>
      <c r="AY34" s="56"/>
      <c r="AZ34" s="307" t="str">
        <f>'予選①'!B45</f>
        <v>日の出SS</v>
      </c>
      <c r="BA34" s="307"/>
      <c r="BB34" s="307"/>
      <c r="BC34" s="307"/>
      <c r="BD34" s="307"/>
      <c r="BE34" s="57"/>
      <c r="BF34" s="57" t="s">
        <v>277</v>
      </c>
      <c r="BG34" s="57"/>
      <c r="BH34" s="307" t="str">
        <f>'予選①'!B49</f>
        <v>中台SC</v>
      </c>
      <c r="BI34" s="307"/>
      <c r="BJ34" s="307"/>
      <c r="BK34" s="307"/>
      <c r="BL34" s="307"/>
      <c r="BM34" s="307"/>
      <c r="BN34" s="68"/>
      <c r="BO34" s="308" t="str">
        <f>AZ33</f>
        <v>波崎太田FC</v>
      </c>
      <c r="BP34" s="307"/>
      <c r="BQ34" s="307"/>
      <c r="BR34" s="307"/>
      <c r="BS34" s="307"/>
      <c r="BT34" s="307"/>
      <c r="BU34" s="57" t="s">
        <v>278</v>
      </c>
      <c r="BV34" s="307" t="str">
        <f>BH33</f>
        <v>息栖SSS</v>
      </c>
      <c r="BW34" s="307"/>
      <c r="BX34" s="307"/>
      <c r="BY34" s="307"/>
      <c r="BZ34" s="307"/>
      <c r="CA34" s="309"/>
    </row>
    <row r="35" spans="1:38" ht="18.75" customHeight="1">
      <c r="A35" s="18"/>
      <c r="B35" s="59"/>
      <c r="C35" s="59"/>
      <c r="D35" s="59"/>
      <c r="E35" s="59"/>
      <c r="F35" s="60"/>
      <c r="G35" s="59"/>
      <c r="H35" s="59"/>
      <c r="I35" s="61"/>
      <c r="J35" s="62"/>
      <c r="K35" s="62"/>
      <c r="L35" s="62"/>
      <c r="M35" s="63"/>
      <c r="N35" s="64"/>
      <c r="O35" s="64"/>
      <c r="P35" s="64"/>
      <c r="Q35" s="64"/>
      <c r="R35" s="64"/>
      <c r="S35" s="61"/>
      <c r="T35" s="61"/>
      <c r="U35" s="61"/>
      <c r="V35" s="69"/>
      <c r="W35" s="69"/>
      <c r="X35" s="69"/>
      <c r="Y35" s="69"/>
      <c r="Z35" s="69"/>
      <c r="AA35" s="63"/>
      <c r="AB35" s="64"/>
      <c r="AC35" s="64"/>
      <c r="AD35" s="64"/>
      <c r="AE35" s="64"/>
      <c r="AF35" s="64"/>
      <c r="AG35" s="61"/>
      <c r="AH35" s="65"/>
      <c r="AI35" s="65"/>
      <c r="AJ35" s="65"/>
      <c r="AK35" s="65"/>
      <c r="AL35" s="65"/>
    </row>
    <row r="37" spans="2:51" ht="18" thickBot="1">
      <c r="B37" s="366" t="str">
        <f>'予選①'!B39</f>
        <v>予選 Ｄブロック</v>
      </c>
      <c r="C37" s="366"/>
      <c r="D37" s="366"/>
      <c r="E37" s="366"/>
      <c r="F37" s="366"/>
      <c r="G37" s="366"/>
      <c r="H37" s="366"/>
      <c r="I37" s="366"/>
      <c r="J37" s="367" t="str">
        <f>'予選①'!J39</f>
        <v>海浜多目的広場</v>
      </c>
      <c r="K37" s="367"/>
      <c r="L37" s="367"/>
      <c r="M37" s="367"/>
      <c r="N37" s="367"/>
      <c r="O37" s="367"/>
      <c r="P37" s="367"/>
      <c r="Q37" s="367"/>
      <c r="R37" s="367"/>
      <c r="S37" s="368" t="str">
        <f>'予選①'!S39</f>
        <v>③・④コート</v>
      </c>
      <c r="T37" s="368"/>
      <c r="U37" s="368"/>
      <c r="V37" s="368"/>
      <c r="W37" s="368"/>
      <c r="AN37" s="16" t="s">
        <v>281</v>
      </c>
      <c r="AY37" s="16" t="s">
        <v>283</v>
      </c>
    </row>
    <row r="38" spans="2:79" ht="18.75" customHeight="1" thickBot="1">
      <c r="B38" s="360" t="s">
        <v>270</v>
      </c>
      <c r="C38" s="361"/>
      <c r="D38" s="361"/>
      <c r="E38" s="362"/>
      <c r="F38" s="360" t="s">
        <v>271</v>
      </c>
      <c r="G38" s="361"/>
      <c r="H38" s="361"/>
      <c r="I38" s="361"/>
      <c r="J38" s="361"/>
      <c r="K38" s="361"/>
      <c r="L38" s="362"/>
      <c r="M38" s="347" t="s">
        <v>272</v>
      </c>
      <c r="N38" s="348"/>
      <c r="O38" s="348"/>
      <c r="P38" s="348"/>
      <c r="Q38" s="348"/>
      <c r="R38" s="348"/>
      <c r="S38" s="348"/>
      <c r="T38" s="348"/>
      <c r="U38" s="348"/>
      <c r="V38" s="348"/>
      <c r="W38" s="348"/>
      <c r="X38" s="348"/>
      <c r="Y38" s="348"/>
      <c r="Z38" s="348"/>
      <c r="AA38" s="349"/>
      <c r="AB38" s="365" t="s">
        <v>273</v>
      </c>
      <c r="AC38" s="365"/>
      <c r="AD38" s="365"/>
      <c r="AE38" s="365"/>
      <c r="AF38" s="365"/>
      <c r="AG38" s="365"/>
      <c r="AH38" s="365"/>
      <c r="AI38" s="365"/>
      <c r="AJ38" s="365"/>
      <c r="AK38" s="365"/>
      <c r="AL38" s="365"/>
      <c r="AN38" s="360" t="s">
        <v>270</v>
      </c>
      <c r="AO38" s="361"/>
      <c r="AP38" s="361"/>
      <c r="AQ38" s="362"/>
      <c r="AR38" s="360" t="s">
        <v>271</v>
      </c>
      <c r="AS38" s="361"/>
      <c r="AT38" s="361"/>
      <c r="AU38" s="361"/>
      <c r="AV38" s="361"/>
      <c r="AW38" s="361"/>
      <c r="AX38" s="362"/>
      <c r="AY38" s="363" t="s">
        <v>272</v>
      </c>
      <c r="AZ38" s="363"/>
      <c r="BA38" s="363"/>
      <c r="BB38" s="363"/>
      <c r="BC38" s="363"/>
      <c r="BD38" s="363"/>
      <c r="BE38" s="363"/>
      <c r="BF38" s="363"/>
      <c r="BG38" s="363"/>
      <c r="BH38" s="363"/>
      <c r="BI38" s="363"/>
      <c r="BJ38" s="363"/>
      <c r="BK38" s="363"/>
      <c r="BL38" s="363"/>
      <c r="BM38" s="363"/>
      <c r="BN38" s="364"/>
      <c r="BO38" s="347" t="s">
        <v>273</v>
      </c>
      <c r="BP38" s="348"/>
      <c r="BQ38" s="348"/>
      <c r="BR38" s="348"/>
      <c r="BS38" s="348"/>
      <c r="BT38" s="348"/>
      <c r="BU38" s="348"/>
      <c r="BV38" s="348"/>
      <c r="BW38" s="348"/>
      <c r="BX38" s="348"/>
      <c r="BY38" s="348"/>
      <c r="BZ38" s="348"/>
      <c r="CA38" s="349"/>
    </row>
    <row r="39" spans="2:79" ht="18.75" customHeight="1">
      <c r="B39" s="22"/>
      <c r="C39" s="350">
        <v>1</v>
      </c>
      <c r="D39" s="350"/>
      <c r="E39" s="23"/>
      <c r="F39" s="351">
        <f>F28</f>
        <v>0.4166666666666667</v>
      </c>
      <c r="G39" s="352"/>
      <c r="H39" s="352"/>
      <c r="I39" s="24" t="s">
        <v>274</v>
      </c>
      <c r="J39" s="353">
        <f>F39+TIME(0,35,0)</f>
        <v>0.44097222222222227</v>
      </c>
      <c r="K39" s="353"/>
      <c r="L39" s="354"/>
      <c r="M39" s="24"/>
      <c r="N39" s="355" t="str">
        <f>'予選①'!B43</f>
        <v>横瀬SSS</v>
      </c>
      <c r="O39" s="355"/>
      <c r="P39" s="355"/>
      <c r="Q39" s="355"/>
      <c r="R39" s="355"/>
      <c r="S39" s="25"/>
      <c r="T39" s="25" t="s">
        <v>275</v>
      </c>
      <c r="U39" s="25"/>
      <c r="V39" s="356" t="str">
        <f>'予選①'!B45</f>
        <v>日の出SS</v>
      </c>
      <c r="W39" s="356"/>
      <c r="X39" s="356"/>
      <c r="Y39" s="356"/>
      <c r="Z39" s="356"/>
      <c r="AA39" s="26"/>
      <c r="AB39" s="357" t="str">
        <f>'予選①'!B35</f>
        <v>息栖SSS</v>
      </c>
      <c r="AC39" s="357"/>
      <c r="AD39" s="357"/>
      <c r="AE39" s="357"/>
      <c r="AF39" s="357"/>
      <c r="AG39" s="25" t="s">
        <v>276</v>
      </c>
      <c r="AH39" s="358" t="str">
        <f>'予選①'!B37</f>
        <v>FC日立</v>
      </c>
      <c r="AI39" s="358"/>
      <c r="AJ39" s="358"/>
      <c r="AK39" s="358"/>
      <c r="AL39" s="358"/>
      <c r="AN39" s="27"/>
      <c r="AO39" s="342">
        <v>1</v>
      </c>
      <c r="AP39" s="342"/>
      <c r="AQ39" s="28"/>
      <c r="AR39" s="343">
        <v>0.4166666666666667</v>
      </c>
      <c r="AS39" s="344"/>
      <c r="AT39" s="344"/>
      <c r="AU39" s="29" t="s">
        <v>274</v>
      </c>
      <c r="AV39" s="345">
        <f>AR39+TIME(0,35,0)</f>
        <v>0.44097222222222227</v>
      </c>
      <c r="AW39" s="345"/>
      <c r="AX39" s="346"/>
      <c r="AY39" s="70"/>
      <c r="AZ39" s="340" t="str">
        <f>'予選①'!B35</f>
        <v>息栖SSS</v>
      </c>
      <c r="BA39" s="340"/>
      <c r="BB39" s="340"/>
      <c r="BC39" s="340"/>
      <c r="BD39" s="340"/>
      <c r="BE39" s="71"/>
      <c r="BF39" s="71" t="s">
        <v>277</v>
      </c>
      <c r="BG39" s="71"/>
      <c r="BH39" s="340" t="str">
        <f>'予選①'!B37</f>
        <v>FC日立</v>
      </c>
      <c r="BI39" s="340"/>
      <c r="BJ39" s="340"/>
      <c r="BK39" s="340"/>
      <c r="BL39" s="340"/>
      <c r="BM39" s="340"/>
      <c r="BN39" s="72"/>
      <c r="BO39" s="341" t="str">
        <f>AZ40</f>
        <v>横瀬SSS</v>
      </c>
      <c r="BP39" s="340"/>
      <c r="BQ39" s="340"/>
      <c r="BR39" s="340"/>
      <c r="BS39" s="340"/>
      <c r="BT39" s="340"/>
      <c r="BU39" s="71" t="s">
        <v>278</v>
      </c>
      <c r="BV39" s="340" t="str">
        <f>BH40</f>
        <v>日の出SS</v>
      </c>
      <c r="BW39" s="340"/>
      <c r="BX39" s="340"/>
      <c r="BY39" s="340"/>
      <c r="BZ39" s="340"/>
      <c r="CA39" s="359"/>
    </row>
    <row r="40" spans="2:79" ht="18.75" customHeight="1">
      <c r="B40" s="33"/>
      <c r="C40" s="326">
        <v>2</v>
      </c>
      <c r="D40" s="326"/>
      <c r="E40" s="34"/>
      <c r="F40" s="327">
        <f>F29</f>
        <v>0.4479166666666667</v>
      </c>
      <c r="G40" s="328"/>
      <c r="H40" s="328"/>
      <c r="I40" s="35" t="s">
        <v>274</v>
      </c>
      <c r="J40" s="329">
        <f>F40+TIME(0,35,0)</f>
        <v>0.47222222222222227</v>
      </c>
      <c r="K40" s="329"/>
      <c r="L40" s="330"/>
      <c r="M40" s="36"/>
      <c r="N40" s="331" t="str">
        <f>'予選①'!B47</f>
        <v>笠原SSS</v>
      </c>
      <c r="O40" s="331"/>
      <c r="P40" s="331"/>
      <c r="Q40" s="331"/>
      <c r="R40" s="331"/>
      <c r="S40" s="37"/>
      <c r="T40" s="38" t="s">
        <v>275</v>
      </c>
      <c r="U40" s="37"/>
      <c r="V40" s="332" t="str">
        <f>'予選①'!B49</f>
        <v>中台SC</v>
      </c>
      <c r="W40" s="332"/>
      <c r="X40" s="332"/>
      <c r="Y40" s="332"/>
      <c r="Z40" s="332"/>
      <c r="AA40" s="39"/>
      <c r="AB40" s="333" t="str">
        <f>'予選①'!B31</f>
        <v>波崎太田FC</v>
      </c>
      <c r="AC40" s="333"/>
      <c r="AD40" s="333"/>
      <c r="AE40" s="333"/>
      <c r="AF40" s="333"/>
      <c r="AG40" s="38" t="s">
        <v>276</v>
      </c>
      <c r="AH40" s="319" t="str">
        <f>'予選①'!B33</f>
        <v>小見川JFC</v>
      </c>
      <c r="AI40" s="319"/>
      <c r="AJ40" s="319"/>
      <c r="AK40" s="319"/>
      <c r="AL40" s="319"/>
      <c r="AN40" s="40"/>
      <c r="AO40" s="300">
        <v>2</v>
      </c>
      <c r="AP40" s="300"/>
      <c r="AQ40" s="41"/>
      <c r="AR40" s="301">
        <v>0.4479166666666667</v>
      </c>
      <c r="AS40" s="302"/>
      <c r="AT40" s="302"/>
      <c r="AU40" s="42" t="s">
        <v>274</v>
      </c>
      <c r="AV40" s="303">
        <f>AR40+TIME(0,35,0)</f>
        <v>0.47222222222222227</v>
      </c>
      <c r="AW40" s="303"/>
      <c r="AX40" s="304"/>
      <c r="AY40" s="73"/>
      <c r="AZ40" s="305" t="str">
        <f>'予選①'!B43</f>
        <v>横瀬SSS</v>
      </c>
      <c r="BA40" s="305"/>
      <c r="BB40" s="305"/>
      <c r="BC40" s="305"/>
      <c r="BD40" s="305"/>
      <c r="BE40" s="44"/>
      <c r="BF40" s="44" t="s">
        <v>277</v>
      </c>
      <c r="BG40" s="44"/>
      <c r="BH40" s="305" t="str">
        <f>'予選①'!B45</f>
        <v>日の出SS</v>
      </c>
      <c r="BI40" s="305"/>
      <c r="BJ40" s="305"/>
      <c r="BK40" s="305"/>
      <c r="BL40" s="305"/>
      <c r="BM40" s="305"/>
      <c r="BN40" s="67"/>
      <c r="BO40" s="306" t="str">
        <f>AZ39</f>
        <v>息栖SSS</v>
      </c>
      <c r="BP40" s="305"/>
      <c r="BQ40" s="305"/>
      <c r="BR40" s="305"/>
      <c r="BS40" s="305"/>
      <c r="BT40" s="305"/>
      <c r="BU40" s="44" t="s">
        <v>278</v>
      </c>
      <c r="BV40" s="305" t="str">
        <f>BH39</f>
        <v>FC日立</v>
      </c>
      <c r="BW40" s="305"/>
      <c r="BX40" s="305"/>
      <c r="BY40" s="305"/>
      <c r="BZ40" s="305"/>
      <c r="CA40" s="310"/>
    </row>
    <row r="41" spans="1:79" ht="18.75" customHeight="1">
      <c r="A41" s="18"/>
      <c r="B41" s="33"/>
      <c r="C41" s="326">
        <v>3</v>
      </c>
      <c r="D41" s="326"/>
      <c r="E41" s="34"/>
      <c r="F41" s="327">
        <f>F30</f>
        <v>0.4826388888888889</v>
      </c>
      <c r="G41" s="328"/>
      <c r="H41" s="328"/>
      <c r="I41" s="35" t="s">
        <v>274</v>
      </c>
      <c r="J41" s="329">
        <f>F41+TIME(0,35,0)</f>
        <v>0.5069444444444444</v>
      </c>
      <c r="K41" s="329"/>
      <c r="L41" s="330"/>
      <c r="M41" s="36"/>
      <c r="N41" s="331" t="str">
        <f>'予選①'!B43</f>
        <v>横瀬SSS</v>
      </c>
      <c r="O41" s="331"/>
      <c r="P41" s="331"/>
      <c r="Q41" s="331"/>
      <c r="R41" s="331"/>
      <c r="S41" s="38"/>
      <c r="T41" s="38" t="s">
        <v>275</v>
      </c>
      <c r="U41" s="38"/>
      <c r="V41" s="332" t="str">
        <f>'予選①'!B49</f>
        <v>中台SC</v>
      </c>
      <c r="W41" s="332"/>
      <c r="X41" s="332"/>
      <c r="Y41" s="332"/>
      <c r="Z41" s="332"/>
      <c r="AA41" s="39"/>
      <c r="AB41" s="333" t="str">
        <f>'予選①'!B35</f>
        <v>息栖SSS</v>
      </c>
      <c r="AC41" s="333"/>
      <c r="AD41" s="333"/>
      <c r="AE41" s="333"/>
      <c r="AF41" s="333"/>
      <c r="AG41" s="38" t="s">
        <v>276</v>
      </c>
      <c r="AH41" s="319" t="str">
        <f>'予選①'!B33</f>
        <v>小見川JFC</v>
      </c>
      <c r="AI41" s="319"/>
      <c r="AJ41" s="319"/>
      <c r="AK41" s="319"/>
      <c r="AL41" s="319"/>
      <c r="AN41" s="40"/>
      <c r="AO41" s="300">
        <v>3</v>
      </c>
      <c r="AP41" s="300"/>
      <c r="AQ41" s="41"/>
      <c r="AR41" s="301">
        <v>0.4791666666666667</v>
      </c>
      <c r="AS41" s="302"/>
      <c r="AT41" s="302"/>
      <c r="AU41" s="42" t="s">
        <v>274</v>
      </c>
      <c r="AV41" s="303">
        <f>AR41+TIME(0,35,0)</f>
        <v>0.5034722222222222</v>
      </c>
      <c r="AW41" s="303"/>
      <c r="AX41" s="304"/>
      <c r="AY41" s="73"/>
      <c r="AZ41" s="305" t="str">
        <f>'予選①'!B33</f>
        <v>小見川JFC</v>
      </c>
      <c r="BA41" s="305"/>
      <c r="BB41" s="305"/>
      <c r="BC41" s="305"/>
      <c r="BD41" s="305"/>
      <c r="BE41" s="44"/>
      <c r="BF41" s="44" t="s">
        <v>277</v>
      </c>
      <c r="BG41" s="44"/>
      <c r="BH41" s="305" t="str">
        <f>'予選①'!B35</f>
        <v>息栖SSS</v>
      </c>
      <c r="BI41" s="305"/>
      <c r="BJ41" s="305"/>
      <c r="BK41" s="305"/>
      <c r="BL41" s="305"/>
      <c r="BM41" s="305"/>
      <c r="BN41" s="67"/>
      <c r="BO41" s="306" t="str">
        <f>AZ43</f>
        <v>横瀬SSS</v>
      </c>
      <c r="BP41" s="305"/>
      <c r="BQ41" s="305"/>
      <c r="BR41" s="305"/>
      <c r="BS41" s="305"/>
      <c r="BT41" s="305"/>
      <c r="BU41" s="44" t="s">
        <v>278</v>
      </c>
      <c r="BV41" s="305" t="str">
        <f>BH43</f>
        <v>中台SC</v>
      </c>
      <c r="BW41" s="305"/>
      <c r="BX41" s="305"/>
      <c r="BY41" s="305"/>
      <c r="BZ41" s="305"/>
      <c r="CA41" s="310"/>
    </row>
    <row r="42" spans="1:79" ht="18.75" customHeight="1">
      <c r="A42" s="18"/>
      <c r="B42" s="33"/>
      <c r="C42" s="326"/>
      <c r="D42" s="326"/>
      <c r="E42" s="34"/>
      <c r="F42" s="336" t="s">
        <v>279</v>
      </c>
      <c r="G42" s="326"/>
      <c r="H42" s="326"/>
      <c r="I42" s="326"/>
      <c r="J42" s="326"/>
      <c r="K42" s="326"/>
      <c r="L42" s="337"/>
      <c r="M42" s="46"/>
      <c r="N42" s="331"/>
      <c r="O42" s="331"/>
      <c r="P42" s="331"/>
      <c r="Q42" s="331"/>
      <c r="R42" s="331"/>
      <c r="S42" s="38"/>
      <c r="T42" s="38"/>
      <c r="U42" s="38"/>
      <c r="V42" s="332"/>
      <c r="W42" s="332"/>
      <c r="X42" s="332"/>
      <c r="Y42" s="332"/>
      <c r="Z42" s="332"/>
      <c r="AA42" s="39"/>
      <c r="AB42" s="338"/>
      <c r="AC42" s="338"/>
      <c r="AD42" s="338"/>
      <c r="AE42" s="338"/>
      <c r="AF42" s="338"/>
      <c r="AG42" s="38"/>
      <c r="AH42" s="339"/>
      <c r="AI42" s="339"/>
      <c r="AJ42" s="339"/>
      <c r="AK42" s="339"/>
      <c r="AL42" s="339"/>
      <c r="AN42" s="40"/>
      <c r="AO42" s="300"/>
      <c r="AP42" s="300"/>
      <c r="AQ42" s="41"/>
      <c r="AR42" s="334" t="s">
        <v>279</v>
      </c>
      <c r="AS42" s="300"/>
      <c r="AT42" s="300"/>
      <c r="AU42" s="300"/>
      <c r="AV42" s="300"/>
      <c r="AW42" s="300"/>
      <c r="AX42" s="335"/>
      <c r="AY42" s="73"/>
      <c r="AZ42" s="305"/>
      <c r="BA42" s="305"/>
      <c r="BB42" s="305"/>
      <c r="BC42" s="305"/>
      <c r="BD42" s="305"/>
      <c r="BE42" s="44"/>
      <c r="BF42" s="44"/>
      <c r="BG42" s="44"/>
      <c r="BH42" s="305"/>
      <c r="BI42" s="305"/>
      <c r="BJ42" s="305"/>
      <c r="BK42" s="305"/>
      <c r="BL42" s="305"/>
      <c r="BM42" s="305"/>
      <c r="BN42" s="67"/>
      <c r="BO42" s="306"/>
      <c r="BP42" s="305"/>
      <c r="BQ42" s="305"/>
      <c r="BR42" s="305"/>
      <c r="BS42" s="305"/>
      <c r="BT42" s="305"/>
      <c r="BU42" s="44"/>
      <c r="BV42" s="305"/>
      <c r="BW42" s="305"/>
      <c r="BX42" s="305"/>
      <c r="BY42" s="305"/>
      <c r="BZ42" s="305"/>
      <c r="CA42" s="310"/>
    </row>
    <row r="43" spans="1:79" ht="18.75" customHeight="1">
      <c r="A43" s="18"/>
      <c r="B43" s="33"/>
      <c r="C43" s="326">
        <v>4</v>
      </c>
      <c r="D43" s="326"/>
      <c r="E43" s="34"/>
      <c r="F43" s="327">
        <f>F32</f>
        <v>0.5416666666666666</v>
      </c>
      <c r="G43" s="328"/>
      <c r="H43" s="328"/>
      <c r="I43" s="35" t="s">
        <v>274</v>
      </c>
      <c r="J43" s="329">
        <f>F43+TIME(0,35,0)</f>
        <v>0.5659722222222222</v>
      </c>
      <c r="K43" s="329"/>
      <c r="L43" s="330"/>
      <c r="M43" s="46"/>
      <c r="N43" s="331" t="str">
        <f>'予選①'!B45</f>
        <v>日の出SS</v>
      </c>
      <c r="O43" s="331"/>
      <c r="P43" s="331"/>
      <c r="Q43" s="331"/>
      <c r="R43" s="331"/>
      <c r="S43" s="38"/>
      <c r="T43" s="38" t="s">
        <v>275</v>
      </c>
      <c r="U43" s="38"/>
      <c r="V43" s="332" t="str">
        <f>'予選①'!B47</f>
        <v>笠原SSS</v>
      </c>
      <c r="W43" s="332"/>
      <c r="X43" s="332"/>
      <c r="Y43" s="332"/>
      <c r="Z43" s="332"/>
      <c r="AA43" s="39"/>
      <c r="AB43" s="333" t="str">
        <f>'予選①'!B31</f>
        <v>波崎太田FC</v>
      </c>
      <c r="AC43" s="333"/>
      <c r="AD43" s="333"/>
      <c r="AE43" s="333"/>
      <c r="AF43" s="333"/>
      <c r="AG43" s="38" t="s">
        <v>276</v>
      </c>
      <c r="AH43" s="319" t="str">
        <f>'予選①'!B37</f>
        <v>FC日立</v>
      </c>
      <c r="AI43" s="319"/>
      <c r="AJ43" s="319"/>
      <c r="AK43" s="319"/>
      <c r="AL43" s="319"/>
      <c r="AN43" s="40"/>
      <c r="AO43" s="300">
        <v>4</v>
      </c>
      <c r="AP43" s="300"/>
      <c r="AQ43" s="41"/>
      <c r="AR43" s="301">
        <v>0.5416666666666666</v>
      </c>
      <c r="AS43" s="302"/>
      <c r="AT43" s="302"/>
      <c r="AU43" s="42" t="s">
        <v>274</v>
      </c>
      <c r="AV43" s="303">
        <f>AR43+TIME(0,35,0)</f>
        <v>0.5659722222222222</v>
      </c>
      <c r="AW43" s="303"/>
      <c r="AX43" s="304"/>
      <c r="AY43" s="73"/>
      <c r="AZ43" s="305" t="str">
        <f>'予選①'!B43</f>
        <v>横瀬SSS</v>
      </c>
      <c r="BA43" s="305"/>
      <c r="BB43" s="305"/>
      <c r="BC43" s="305"/>
      <c r="BD43" s="305"/>
      <c r="BE43" s="44"/>
      <c r="BF43" s="44" t="s">
        <v>277</v>
      </c>
      <c r="BG43" s="44"/>
      <c r="BH43" s="305" t="str">
        <f>'予選①'!B49</f>
        <v>中台SC</v>
      </c>
      <c r="BI43" s="305"/>
      <c r="BJ43" s="305"/>
      <c r="BK43" s="305"/>
      <c r="BL43" s="305"/>
      <c r="BM43" s="305"/>
      <c r="BN43" s="67"/>
      <c r="BO43" s="306" t="str">
        <f>AZ41</f>
        <v>小見川JFC</v>
      </c>
      <c r="BP43" s="305"/>
      <c r="BQ43" s="305"/>
      <c r="BR43" s="305"/>
      <c r="BS43" s="305"/>
      <c r="BT43" s="305"/>
      <c r="BU43" s="44" t="s">
        <v>278</v>
      </c>
      <c r="BV43" s="305" t="str">
        <f>BH41</f>
        <v>息栖SSS</v>
      </c>
      <c r="BW43" s="305"/>
      <c r="BX43" s="305"/>
      <c r="BY43" s="305"/>
      <c r="BZ43" s="305"/>
      <c r="CA43" s="310"/>
    </row>
    <row r="44" spans="1:79" ht="18.75" customHeight="1">
      <c r="A44" s="18"/>
      <c r="B44" s="33"/>
      <c r="C44" s="326">
        <v>5</v>
      </c>
      <c r="D44" s="326"/>
      <c r="E44" s="34"/>
      <c r="F44" s="327">
        <f>F33</f>
        <v>0.576388888888889</v>
      </c>
      <c r="G44" s="328"/>
      <c r="H44" s="328"/>
      <c r="I44" s="35" t="s">
        <v>274</v>
      </c>
      <c r="J44" s="329">
        <f>F44+TIME(0,35,0)</f>
        <v>0.6006944444444445</v>
      </c>
      <c r="K44" s="329"/>
      <c r="L44" s="330"/>
      <c r="M44" s="46"/>
      <c r="N44" s="331" t="str">
        <f>'予選①'!B43</f>
        <v>横瀬SSS</v>
      </c>
      <c r="O44" s="331"/>
      <c r="P44" s="331"/>
      <c r="Q44" s="331"/>
      <c r="R44" s="331"/>
      <c r="S44" s="38"/>
      <c r="T44" s="38" t="s">
        <v>275</v>
      </c>
      <c r="U44" s="38"/>
      <c r="V44" s="332" t="str">
        <f>'予選①'!B47</f>
        <v>笠原SSS</v>
      </c>
      <c r="W44" s="332"/>
      <c r="X44" s="332"/>
      <c r="Y44" s="332"/>
      <c r="Z44" s="332"/>
      <c r="AA44" s="39"/>
      <c r="AB44" s="333" t="str">
        <f>'予選①'!B33</f>
        <v>小見川JFC</v>
      </c>
      <c r="AC44" s="333"/>
      <c r="AD44" s="333"/>
      <c r="AE44" s="333"/>
      <c r="AF44" s="333"/>
      <c r="AG44" s="38" t="s">
        <v>276</v>
      </c>
      <c r="AH44" s="319" t="str">
        <f>'予選①'!B37</f>
        <v>FC日立</v>
      </c>
      <c r="AI44" s="319"/>
      <c r="AJ44" s="319"/>
      <c r="AK44" s="319"/>
      <c r="AL44" s="319"/>
      <c r="AN44" s="40"/>
      <c r="AO44" s="300">
        <v>5</v>
      </c>
      <c r="AP44" s="300"/>
      <c r="AQ44" s="41"/>
      <c r="AR44" s="301">
        <v>0.5729166666666666</v>
      </c>
      <c r="AS44" s="302"/>
      <c r="AT44" s="302"/>
      <c r="AU44" s="42" t="s">
        <v>274</v>
      </c>
      <c r="AV44" s="303">
        <f>AR44+TIME(0,35,0)</f>
        <v>0.5972222222222222</v>
      </c>
      <c r="AW44" s="303"/>
      <c r="AX44" s="304"/>
      <c r="AY44" s="73"/>
      <c r="AZ44" s="305" t="str">
        <f>'予選①'!B33</f>
        <v>小見川JFC</v>
      </c>
      <c r="BA44" s="305"/>
      <c r="BB44" s="305"/>
      <c r="BC44" s="305"/>
      <c r="BD44" s="305"/>
      <c r="BE44" s="44"/>
      <c r="BF44" s="44" t="s">
        <v>277</v>
      </c>
      <c r="BG44" s="44"/>
      <c r="BH44" s="305" t="str">
        <f>'予選①'!B37</f>
        <v>FC日立</v>
      </c>
      <c r="BI44" s="305"/>
      <c r="BJ44" s="305"/>
      <c r="BK44" s="305"/>
      <c r="BL44" s="305"/>
      <c r="BM44" s="305"/>
      <c r="BN44" s="67"/>
      <c r="BO44" s="306" t="str">
        <f>AZ45</f>
        <v>横瀬SSS</v>
      </c>
      <c r="BP44" s="305"/>
      <c r="BQ44" s="305"/>
      <c r="BR44" s="305"/>
      <c r="BS44" s="305"/>
      <c r="BT44" s="305"/>
      <c r="BU44" s="44" t="s">
        <v>278</v>
      </c>
      <c r="BV44" s="305" t="str">
        <f>BH45</f>
        <v>笠原SSS</v>
      </c>
      <c r="BW44" s="305"/>
      <c r="BX44" s="305"/>
      <c r="BY44" s="305"/>
      <c r="BZ44" s="305"/>
      <c r="CA44" s="310"/>
    </row>
    <row r="45" spans="1:79" ht="18.75" customHeight="1" thickBot="1">
      <c r="A45" s="18"/>
      <c r="B45" s="47"/>
      <c r="C45" s="311">
        <v>6</v>
      </c>
      <c r="D45" s="311"/>
      <c r="E45" s="48"/>
      <c r="F45" s="312">
        <f>F34</f>
        <v>0.607638888888889</v>
      </c>
      <c r="G45" s="313"/>
      <c r="H45" s="313"/>
      <c r="I45" s="49" t="s">
        <v>274</v>
      </c>
      <c r="J45" s="314">
        <f>F45+TIME(0,35,0)</f>
        <v>0.6319444444444445</v>
      </c>
      <c r="K45" s="314"/>
      <c r="L45" s="315"/>
      <c r="M45" s="50"/>
      <c r="N45" s="316" t="str">
        <f>'予選①'!B49</f>
        <v>中台SC</v>
      </c>
      <c r="O45" s="316"/>
      <c r="P45" s="316"/>
      <c r="Q45" s="316"/>
      <c r="R45" s="316"/>
      <c r="S45" s="51"/>
      <c r="T45" s="51" t="s">
        <v>275</v>
      </c>
      <c r="U45" s="51"/>
      <c r="V45" s="317" t="str">
        <f>'予選①'!B45</f>
        <v>日の出SS</v>
      </c>
      <c r="W45" s="317"/>
      <c r="X45" s="317"/>
      <c r="Y45" s="317"/>
      <c r="Z45" s="317"/>
      <c r="AA45" s="52"/>
      <c r="AB45" s="318" t="str">
        <f>'予選①'!B31</f>
        <v>波崎太田FC</v>
      </c>
      <c r="AC45" s="318"/>
      <c r="AD45" s="318"/>
      <c r="AE45" s="318"/>
      <c r="AF45" s="318"/>
      <c r="AG45" s="51" t="s">
        <v>276</v>
      </c>
      <c r="AH45" s="322" t="str">
        <f>'予選①'!B35</f>
        <v>息栖SSS</v>
      </c>
      <c r="AI45" s="322"/>
      <c r="AJ45" s="322"/>
      <c r="AK45" s="322"/>
      <c r="AL45" s="322"/>
      <c r="AN45" s="53"/>
      <c r="AO45" s="323">
        <v>6</v>
      </c>
      <c r="AP45" s="323"/>
      <c r="AQ45" s="54"/>
      <c r="AR45" s="324">
        <v>0.6041666666666666</v>
      </c>
      <c r="AS45" s="325"/>
      <c r="AT45" s="325"/>
      <c r="AU45" s="55" t="s">
        <v>274</v>
      </c>
      <c r="AV45" s="320">
        <f>AR45+TIME(0,35,0)</f>
        <v>0.6284722222222222</v>
      </c>
      <c r="AW45" s="320"/>
      <c r="AX45" s="321"/>
      <c r="AY45" s="74"/>
      <c r="AZ45" s="307" t="str">
        <f>'予選①'!B43</f>
        <v>横瀬SSS</v>
      </c>
      <c r="BA45" s="307"/>
      <c r="BB45" s="307"/>
      <c r="BC45" s="307"/>
      <c r="BD45" s="307"/>
      <c r="BE45" s="57"/>
      <c r="BF45" s="57" t="s">
        <v>277</v>
      </c>
      <c r="BG45" s="57"/>
      <c r="BH45" s="307" t="str">
        <f>'予選①'!B47</f>
        <v>笠原SSS</v>
      </c>
      <c r="BI45" s="307"/>
      <c r="BJ45" s="307"/>
      <c r="BK45" s="307"/>
      <c r="BL45" s="307"/>
      <c r="BM45" s="307"/>
      <c r="BN45" s="68"/>
      <c r="BO45" s="308" t="str">
        <f>AZ44</f>
        <v>小見川JFC</v>
      </c>
      <c r="BP45" s="307"/>
      <c r="BQ45" s="307"/>
      <c r="BR45" s="307"/>
      <c r="BS45" s="307"/>
      <c r="BT45" s="307"/>
      <c r="BU45" s="57" t="s">
        <v>278</v>
      </c>
      <c r="BV45" s="307" t="str">
        <f>BH44</f>
        <v>FC日立</v>
      </c>
      <c r="BW45" s="307"/>
      <c r="BX45" s="307"/>
      <c r="BY45" s="307"/>
      <c r="BZ45" s="307"/>
      <c r="CA45" s="309"/>
    </row>
  </sheetData>
  <sheetProtection/>
  <mergeCells count="432">
    <mergeCell ref="H1:L1"/>
    <mergeCell ref="M1:O1"/>
    <mergeCell ref="AT1:AX1"/>
    <mergeCell ref="AY1:BA1"/>
    <mergeCell ref="B4:I4"/>
    <mergeCell ref="J4:R4"/>
    <mergeCell ref="S4:W4"/>
    <mergeCell ref="AR6:AT6"/>
    <mergeCell ref="AV6:AX6"/>
    <mergeCell ref="AZ6:BE6"/>
    <mergeCell ref="BH6:BM6"/>
    <mergeCell ref="BO6:BT6"/>
    <mergeCell ref="BV6:CA6"/>
    <mergeCell ref="AY5:BN5"/>
    <mergeCell ref="BO5:CA5"/>
    <mergeCell ref="C6:D6"/>
    <mergeCell ref="F6:H6"/>
    <mergeCell ref="J6:L6"/>
    <mergeCell ref="N6:R6"/>
    <mergeCell ref="V6:Z6"/>
    <mergeCell ref="AB6:AF6"/>
    <mergeCell ref="AH6:AL6"/>
    <mergeCell ref="AO6:AP6"/>
    <mergeCell ref="B5:E5"/>
    <mergeCell ref="F5:L5"/>
    <mergeCell ref="M5:AA5"/>
    <mergeCell ref="AB5:AL5"/>
    <mergeCell ref="AN5:AQ5"/>
    <mergeCell ref="AR5:AX5"/>
    <mergeCell ref="BO7:BT7"/>
    <mergeCell ref="BV7:CA7"/>
    <mergeCell ref="C8:D8"/>
    <mergeCell ref="F8:H8"/>
    <mergeCell ref="J8:L8"/>
    <mergeCell ref="N8:R8"/>
    <mergeCell ref="V8:Z8"/>
    <mergeCell ref="AB8:AF8"/>
    <mergeCell ref="AH8:AL8"/>
    <mergeCell ref="AO8:AP8"/>
    <mergeCell ref="AH7:AL7"/>
    <mergeCell ref="AO7:AP7"/>
    <mergeCell ref="AR7:AT7"/>
    <mergeCell ref="AV7:AX7"/>
    <mergeCell ref="AZ7:BE7"/>
    <mergeCell ref="BH7:BM7"/>
    <mergeCell ref="C7:D7"/>
    <mergeCell ref="F7:H7"/>
    <mergeCell ref="J7:L7"/>
    <mergeCell ref="N7:R7"/>
    <mergeCell ref="V7:Z7"/>
    <mergeCell ref="AB7:AF7"/>
    <mergeCell ref="BV9:CA9"/>
    <mergeCell ref="C9:D9"/>
    <mergeCell ref="F9:L9"/>
    <mergeCell ref="N9:R9"/>
    <mergeCell ref="V9:Z9"/>
    <mergeCell ref="AB9:AF9"/>
    <mergeCell ref="AH9:AL9"/>
    <mergeCell ref="AZ9:BE9"/>
    <mergeCell ref="BH9:BM9"/>
    <mergeCell ref="BO9:BT9"/>
    <mergeCell ref="AR8:AT8"/>
    <mergeCell ref="AV8:AX8"/>
    <mergeCell ref="AZ8:BE8"/>
    <mergeCell ref="BH8:BM8"/>
    <mergeCell ref="BO8:BT8"/>
    <mergeCell ref="BV8:CA8"/>
    <mergeCell ref="J10:L10"/>
    <mergeCell ref="N10:R10"/>
    <mergeCell ref="V10:Z10"/>
    <mergeCell ref="AB10:AF10"/>
    <mergeCell ref="AO9:AP9"/>
    <mergeCell ref="AR9:AX9"/>
    <mergeCell ref="AH10:AL10"/>
    <mergeCell ref="AO10:AP10"/>
    <mergeCell ref="AR10:AT10"/>
    <mergeCell ref="AV10:AX10"/>
    <mergeCell ref="AR11:AT11"/>
    <mergeCell ref="AV11:AX11"/>
    <mergeCell ref="AZ11:BE11"/>
    <mergeCell ref="BH11:BM11"/>
    <mergeCell ref="BO11:BT11"/>
    <mergeCell ref="BV11:CA11"/>
    <mergeCell ref="BO10:BT10"/>
    <mergeCell ref="BV10:CA10"/>
    <mergeCell ref="C11:D11"/>
    <mergeCell ref="F11:H11"/>
    <mergeCell ref="J11:L11"/>
    <mergeCell ref="N11:R11"/>
    <mergeCell ref="V11:Z11"/>
    <mergeCell ref="AB11:AF11"/>
    <mergeCell ref="AH11:AL11"/>
    <mergeCell ref="AO11:AP11"/>
    <mergeCell ref="AZ10:BE10"/>
    <mergeCell ref="BH10:BM10"/>
    <mergeCell ref="C10:D10"/>
    <mergeCell ref="F10:H10"/>
    <mergeCell ref="BO12:BT12"/>
    <mergeCell ref="BV12:CA12"/>
    <mergeCell ref="AZ12:BE12"/>
    <mergeCell ref="BH12:BM12"/>
    <mergeCell ref="C12:D12"/>
    <mergeCell ref="F12:H12"/>
    <mergeCell ref="AR12:AT12"/>
    <mergeCell ref="AV12:AX12"/>
    <mergeCell ref="B15:I15"/>
    <mergeCell ref="J15:R15"/>
    <mergeCell ref="S15:W15"/>
    <mergeCell ref="B16:E16"/>
    <mergeCell ref="F16:L16"/>
    <mergeCell ref="M16:AA16"/>
    <mergeCell ref="J12:L12"/>
    <mergeCell ref="N12:R12"/>
    <mergeCell ref="V12:Z12"/>
    <mergeCell ref="AB12:AF12"/>
    <mergeCell ref="AR16:AX16"/>
    <mergeCell ref="AY16:BN16"/>
    <mergeCell ref="AB16:AL16"/>
    <mergeCell ref="AN16:AQ16"/>
    <mergeCell ref="AH12:AL12"/>
    <mergeCell ref="AO12:AP12"/>
    <mergeCell ref="BO16:CA16"/>
    <mergeCell ref="C17:D17"/>
    <mergeCell ref="F17:H17"/>
    <mergeCell ref="J17:L17"/>
    <mergeCell ref="N17:R17"/>
    <mergeCell ref="V17:Z17"/>
    <mergeCell ref="AB17:AF17"/>
    <mergeCell ref="AH17:AL17"/>
    <mergeCell ref="BV17:CA17"/>
    <mergeCell ref="AZ17:BD17"/>
    <mergeCell ref="C18:D18"/>
    <mergeCell ref="F18:H18"/>
    <mergeCell ref="J18:L18"/>
    <mergeCell ref="N18:R18"/>
    <mergeCell ref="V18:Z18"/>
    <mergeCell ref="AB18:AF18"/>
    <mergeCell ref="AH18:AL18"/>
    <mergeCell ref="AO18:AP18"/>
    <mergeCell ref="AR18:AT18"/>
    <mergeCell ref="AO17:AP17"/>
    <mergeCell ref="AR17:AT17"/>
    <mergeCell ref="AV17:AX17"/>
    <mergeCell ref="BH17:BM17"/>
    <mergeCell ref="BO17:BT17"/>
    <mergeCell ref="AV18:AX18"/>
    <mergeCell ref="AZ18:BD18"/>
    <mergeCell ref="BH18:BM18"/>
    <mergeCell ref="BO18:BT18"/>
    <mergeCell ref="BV18:CA18"/>
    <mergeCell ref="C19:D19"/>
    <mergeCell ref="F19:H19"/>
    <mergeCell ref="J19:L19"/>
    <mergeCell ref="N19:R19"/>
    <mergeCell ref="V19:Z19"/>
    <mergeCell ref="BH19:BM19"/>
    <mergeCell ref="BO19:BT19"/>
    <mergeCell ref="BV19:CA19"/>
    <mergeCell ref="AZ19:BD19"/>
    <mergeCell ref="C20:D20"/>
    <mergeCell ref="F20:L20"/>
    <mergeCell ref="N20:R20"/>
    <mergeCell ref="V20:Z20"/>
    <mergeCell ref="AB20:AF20"/>
    <mergeCell ref="AH20:AL20"/>
    <mergeCell ref="AO20:AP20"/>
    <mergeCell ref="AB19:AF19"/>
    <mergeCell ref="AH19:AL19"/>
    <mergeCell ref="AO19:AP19"/>
    <mergeCell ref="AR19:AT19"/>
    <mergeCell ref="AV19:AX19"/>
    <mergeCell ref="AR20:AX20"/>
    <mergeCell ref="AZ20:BD20"/>
    <mergeCell ref="BH20:BL20"/>
    <mergeCell ref="BO20:BT20"/>
    <mergeCell ref="BV20:CA20"/>
    <mergeCell ref="C21:D21"/>
    <mergeCell ref="F21:H21"/>
    <mergeCell ref="J21:L21"/>
    <mergeCell ref="N21:R21"/>
    <mergeCell ref="V21:Z21"/>
    <mergeCell ref="BH21:BM21"/>
    <mergeCell ref="BV21:CA21"/>
    <mergeCell ref="C22:D22"/>
    <mergeCell ref="F22:H22"/>
    <mergeCell ref="J22:L22"/>
    <mergeCell ref="N22:R22"/>
    <mergeCell ref="V22:Z22"/>
    <mergeCell ref="AB22:AF22"/>
    <mergeCell ref="AH22:AL22"/>
    <mergeCell ref="AB21:AF21"/>
    <mergeCell ref="AV23:AX23"/>
    <mergeCell ref="AZ23:BD23"/>
    <mergeCell ref="AO22:AP22"/>
    <mergeCell ref="AR22:AT22"/>
    <mergeCell ref="AV22:AX22"/>
    <mergeCell ref="BO21:BT21"/>
    <mergeCell ref="BO23:BT23"/>
    <mergeCell ref="BV23:CA23"/>
    <mergeCell ref="B26:I26"/>
    <mergeCell ref="J26:R26"/>
    <mergeCell ref="S26:W26"/>
    <mergeCell ref="AH21:AL21"/>
    <mergeCell ref="AO21:AP21"/>
    <mergeCell ref="AR21:AT21"/>
    <mergeCell ref="AV21:AX21"/>
    <mergeCell ref="AZ21:BD21"/>
    <mergeCell ref="BV22:CA22"/>
    <mergeCell ref="C23:D23"/>
    <mergeCell ref="F23:H23"/>
    <mergeCell ref="J23:L23"/>
    <mergeCell ref="N23:R23"/>
    <mergeCell ref="V23:Z23"/>
    <mergeCell ref="AB23:AF23"/>
    <mergeCell ref="AH23:AL23"/>
    <mergeCell ref="AO23:AP23"/>
    <mergeCell ref="AR23:AT23"/>
    <mergeCell ref="AZ22:BD22"/>
    <mergeCell ref="BH22:BM22"/>
    <mergeCell ref="BO22:BT22"/>
    <mergeCell ref="AR28:AT28"/>
    <mergeCell ref="AV28:AX28"/>
    <mergeCell ref="AZ28:BD28"/>
    <mergeCell ref="BH28:BM28"/>
    <mergeCell ref="BO28:BT28"/>
    <mergeCell ref="AR27:AX27"/>
    <mergeCell ref="BH23:BM23"/>
    <mergeCell ref="BV28:CA28"/>
    <mergeCell ref="AY27:BN27"/>
    <mergeCell ref="BO27:CA27"/>
    <mergeCell ref="C28:D28"/>
    <mergeCell ref="F28:H28"/>
    <mergeCell ref="J28:L28"/>
    <mergeCell ref="N28:R28"/>
    <mergeCell ref="V28:Z28"/>
    <mergeCell ref="AB28:AF28"/>
    <mergeCell ref="AH28:AL28"/>
    <mergeCell ref="AO28:AP28"/>
    <mergeCell ref="B27:E27"/>
    <mergeCell ref="F27:L27"/>
    <mergeCell ref="M27:AA27"/>
    <mergeCell ref="AB27:AL27"/>
    <mergeCell ref="AN27:AQ27"/>
    <mergeCell ref="BO29:BT29"/>
    <mergeCell ref="BV29:CA29"/>
    <mergeCell ref="C30:D30"/>
    <mergeCell ref="F30:H30"/>
    <mergeCell ref="J30:L30"/>
    <mergeCell ref="N30:R30"/>
    <mergeCell ref="V30:Z30"/>
    <mergeCell ref="AB30:AF30"/>
    <mergeCell ref="AH30:AL30"/>
    <mergeCell ref="AO30:AP30"/>
    <mergeCell ref="AH29:AL29"/>
    <mergeCell ref="AO29:AP29"/>
    <mergeCell ref="AR29:AT29"/>
    <mergeCell ref="AV29:AX29"/>
    <mergeCell ref="AZ29:BD29"/>
    <mergeCell ref="BH29:BM29"/>
    <mergeCell ref="C29:D29"/>
    <mergeCell ref="F29:H29"/>
    <mergeCell ref="J29:L29"/>
    <mergeCell ref="N29:R29"/>
    <mergeCell ref="V29:Z29"/>
    <mergeCell ref="AB29:AF29"/>
    <mergeCell ref="BV31:CA31"/>
    <mergeCell ref="C31:D31"/>
    <mergeCell ref="F31:L31"/>
    <mergeCell ref="N31:R31"/>
    <mergeCell ref="V31:Z31"/>
    <mergeCell ref="AB31:AF31"/>
    <mergeCell ref="AH31:AL31"/>
    <mergeCell ref="AZ31:BD31"/>
    <mergeCell ref="BH31:BM31"/>
    <mergeCell ref="BO31:BT31"/>
    <mergeCell ref="AR30:AT30"/>
    <mergeCell ref="AV30:AX30"/>
    <mergeCell ref="AZ30:BD30"/>
    <mergeCell ref="BH30:BM30"/>
    <mergeCell ref="BO30:BT30"/>
    <mergeCell ref="BV30:CA30"/>
    <mergeCell ref="J32:L32"/>
    <mergeCell ref="N32:R32"/>
    <mergeCell ref="V32:Z32"/>
    <mergeCell ref="AB32:AF32"/>
    <mergeCell ref="AO31:AP31"/>
    <mergeCell ref="AR31:AX31"/>
    <mergeCell ref="AH32:AL32"/>
    <mergeCell ref="AO32:AP32"/>
    <mergeCell ref="AR32:AT32"/>
    <mergeCell ref="AV32:AX32"/>
    <mergeCell ref="AR33:AT33"/>
    <mergeCell ref="AV33:AX33"/>
    <mergeCell ref="AZ33:BD33"/>
    <mergeCell ref="BH33:BM33"/>
    <mergeCell ref="BO33:BT33"/>
    <mergeCell ref="BV33:CA33"/>
    <mergeCell ref="BO32:BT32"/>
    <mergeCell ref="BV32:CA32"/>
    <mergeCell ref="C33:D33"/>
    <mergeCell ref="F33:H33"/>
    <mergeCell ref="J33:L33"/>
    <mergeCell ref="N33:R33"/>
    <mergeCell ref="V33:Z33"/>
    <mergeCell ref="AB33:AF33"/>
    <mergeCell ref="AH33:AL33"/>
    <mergeCell ref="AO33:AP33"/>
    <mergeCell ref="AZ32:BD32"/>
    <mergeCell ref="BH32:BM32"/>
    <mergeCell ref="C32:D32"/>
    <mergeCell ref="F32:H32"/>
    <mergeCell ref="BO34:BT34"/>
    <mergeCell ref="BV34:CA34"/>
    <mergeCell ref="AZ34:BD34"/>
    <mergeCell ref="BH34:BM34"/>
    <mergeCell ref="C34:D34"/>
    <mergeCell ref="F34:H34"/>
    <mergeCell ref="AR34:AT34"/>
    <mergeCell ref="AV34:AX34"/>
    <mergeCell ref="B37:I37"/>
    <mergeCell ref="J37:R37"/>
    <mergeCell ref="S37:W37"/>
    <mergeCell ref="B38:E38"/>
    <mergeCell ref="F38:L38"/>
    <mergeCell ref="M38:AA38"/>
    <mergeCell ref="J34:L34"/>
    <mergeCell ref="N34:R34"/>
    <mergeCell ref="V34:Z34"/>
    <mergeCell ref="AB34:AF34"/>
    <mergeCell ref="AR38:AX38"/>
    <mergeCell ref="AY38:BN38"/>
    <mergeCell ref="AB38:AL38"/>
    <mergeCell ref="AN38:AQ38"/>
    <mergeCell ref="AH34:AL34"/>
    <mergeCell ref="AO34:AP34"/>
    <mergeCell ref="BO38:CA38"/>
    <mergeCell ref="C39:D39"/>
    <mergeCell ref="F39:H39"/>
    <mergeCell ref="J39:L39"/>
    <mergeCell ref="N39:R39"/>
    <mergeCell ref="V39:Z39"/>
    <mergeCell ref="AB39:AF39"/>
    <mergeCell ref="AH39:AL39"/>
    <mergeCell ref="BV39:CA39"/>
    <mergeCell ref="AZ39:BD39"/>
    <mergeCell ref="C40:D40"/>
    <mergeCell ref="F40:H40"/>
    <mergeCell ref="J40:L40"/>
    <mergeCell ref="N40:R40"/>
    <mergeCell ref="V40:Z40"/>
    <mergeCell ref="AB40:AF40"/>
    <mergeCell ref="AH40:AL40"/>
    <mergeCell ref="AO40:AP40"/>
    <mergeCell ref="AR40:AT40"/>
    <mergeCell ref="AO39:AP39"/>
    <mergeCell ref="AR39:AT39"/>
    <mergeCell ref="AV39:AX39"/>
    <mergeCell ref="BH39:BM39"/>
    <mergeCell ref="BO39:BT39"/>
    <mergeCell ref="AV40:AX40"/>
    <mergeCell ref="AZ40:BD40"/>
    <mergeCell ref="BH40:BM40"/>
    <mergeCell ref="BO40:BT40"/>
    <mergeCell ref="BV40:CA40"/>
    <mergeCell ref="C41:D41"/>
    <mergeCell ref="F41:H41"/>
    <mergeCell ref="J41:L41"/>
    <mergeCell ref="N41:R41"/>
    <mergeCell ref="V41:Z41"/>
    <mergeCell ref="BH41:BM41"/>
    <mergeCell ref="BO41:BT41"/>
    <mergeCell ref="BV41:CA41"/>
    <mergeCell ref="AZ41:BD41"/>
    <mergeCell ref="C42:D42"/>
    <mergeCell ref="F42:L42"/>
    <mergeCell ref="N42:R42"/>
    <mergeCell ref="V42:Z42"/>
    <mergeCell ref="AB42:AF42"/>
    <mergeCell ref="AH42:AL42"/>
    <mergeCell ref="AO42:AP42"/>
    <mergeCell ref="AB41:AF41"/>
    <mergeCell ref="AH41:AL41"/>
    <mergeCell ref="AO41:AP41"/>
    <mergeCell ref="AR41:AT41"/>
    <mergeCell ref="AV41:AX41"/>
    <mergeCell ref="AR42:AX42"/>
    <mergeCell ref="AZ42:BD42"/>
    <mergeCell ref="BH42:BM42"/>
    <mergeCell ref="BO42:BT42"/>
    <mergeCell ref="BV42:CA42"/>
    <mergeCell ref="C43:D43"/>
    <mergeCell ref="F43:H43"/>
    <mergeCell ref="J43:L43"/>
    <mergeCell ref="N43:R43"/>
    <mergeCell ref="V43:Z43"/>
    <mergeCell ref="BH43:BM43"/>
    <mergeCell ref="BO43:BT43"/>
    <mergeCell ref="BV43:CA43"/>
    <mergeCell ref="C44:D44"/>
    <mergeCell ref="F44:H44"/>
    <mergeCell ref="J44:L44"/>
    <mergeCell ref="N44:R44"/>
    <mergeCell ref="V44:Z44"/>
    <mergeCell ref="AB44:AF44"/>
    <mergeCell ref="AH44:AL44"/>
    <mergeCell ref="AB43:AF43"/>
    <mergeCell ref="AH43:AL43"/>
    <mergeCell ref="AO43:AP43"/>
    <mergeCell ref="AR43:AT43"/>
    <mergeCell ref="AV43:AX43"/>
    <mergeCell ref="AZ43:BD43"/>
    <mergeCell ref="AV45:AX45"/>
    <mergeCell ref="AZ45:BD45"/>
    <mergeCell ref="AH45:AL45"/>
    <mergeCell ref="AO45:AP45"/>
    <mergeCell ref="AR45:AT45"/>
    <mergeCell ref="BH45:BM45"/>
    <mergeCell ref="BO45:BT45"/>
    <mergeCell ref="BV45:CA45"/>
    <mergeCell ref="BV44:CA44"/>
    <mergeCell ref="C45:D45"/>
    <mergeCell ref="F45:H45"/>
    <mergeCell ref="J45:L45"/>
    <mergeCell ref="N45:R45"/>
    <mergeCell ref="V45:Z45"/>
    <mergeCell ref="AB45:AF45"/>
    <mergeCell ref="AO44:AP44"/>
    <mergeCell ref="AR44:AT44"/>
    <mergeCell ref="AV44:AX44"/>
    <mergeCell ref="AZ44:BD44"/>
    <mergeCell ref="BH44:BM44"/>
    <mergeCell ref="BO44:BT44"/>
  </mergeCells>
  <printOptions/>
  <pageMargins left="0.4701388888888889" right="0.27569444444444446" top="0.5201388888888889" bottom="0.4798611111111111" header="0.5118055555555555" footer="0.5118055555555555"/>
  <pageSetup fitToHeight="1" fitToWidth="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CA45"/>
  <sheetViews>
    <sheetView showGridLines="0" view="pageBreakPreview" zoomScale="75" zoomScaleNormal="75" zoomScaleSheetLayoutView="75" zoomScalePageLayoutView="0" workbookViewId="0" topLeftCell="AM1">
      <selection activeCell="B4" sqref="B4:F5"/>
    </sheetView>
  </sheetViews>
  <sheetFormatPr defaultColWidth="9.00390625" defaultRowHeight="13.5"/>
  <cols>
    <col min="1" max="1" width="2.75390625" style="15" hidden="1" customWidth="1"/>
    <col min="2" max="38" width="2.50390625" style="17" hidden="1" customWidth="1"/>
    <col min="39" max="39" width="2.75390625" style="17" customWidth="1"/>
    <col min="40" max="40" width="2.50390625" style="17" customWidth="1"/>
    <col min="41" max="54" width="2.50390625" style="19" customWidth="1"/>
    <col min="55" max="55" width="2.50390625" style="17" customWidth="1"/>
    <col min="56" max="68" width="2.50390625" style="19" customWidth="1"/>
    <col min="69" max="79" width="2.50390625" style="17" customWidth="1"/>
    <col min="80" max="146" width="3.00390625" style="17" customWidth="1"/>
    <col min="147" max="16384" width="9.00390625" style="17" customWidth="1"/>
  </cols>
  <sheetData>
    <row r="1" spans="2:59" ht="17.25">
      <c r="B1" s="75" t="s">
        <v>167</v>
      </c>
      <c r="C1" s="15"/>
      <c r="D1" s="15"/>
      <c r="E1" s="15"/>
      <c r="F1" s="15"/>
      <c r="G1" s="15"/>
      <c r="H1" s="413">
        <f>'予選①'!H1</f>
        <v>42357</v>
      </c>
      <c r="I1" s="413"/>
      <c r="J1" s="413"/>
      <c r="K1" s="413"/>
      <c r="L1" s="413"/>
      <c r="M1" s="299" t="str">
        <f>TEXT(H1,"aaa")</f>
        <v>土</v>
      </c>
      <c r="N1" s="299"/>
      <c r="O1" s="299"/>
      <c r="P1" s="15"/>
      <c r="Q1" s="15"/>
      <c r="R1" s="75" t="s">
        <v>168</v>
      </c>
      <c r="S1" s="15"/>
      <c r="T1" s="15"/>
      <c r="U1" s="15"/>
      <c r="V1" s="15"/>
      <c r="W1" s="15"/>
      <c r="X1" s="15"/>
      <c r="Y1" s="15"/>
      <c r="Z1" s="15"/>
      <c r="AA1" s="15"/>
      <c r="AB1" s="15"/>
      <c r="AC1" s="15"/>
      <c r="AD1" s="15"/>
      <c r="AN1" s="75" t="s">
        <v>167</v>
      </c>
      <c r="AO1" s="15"/>
      <c r="AP1" s="15"/>
      <c r="AQ1" s="15"/>
      <c r="AR1" s="15"/>
      <c r="AS1" s="15"/>
      <c r="AT1" s="413">
        <f>'予選②'!H1</f>
        <v>42357</v>
      </c>
      <c r="AU1" s="413"/>
      <c r="AV1" s="413"/>
      <c r="AW1" s="413"/>
      <c r="AX1" s="413"/>
      <c r="AY1" s="299" t="str">
        <f>TEXT(AT1,"aaa")</f>
        <v>土</v>
      </c>
      <c r="AZ1" s="299"/>
      <c r="BA1" s="299"/>
      <c r="BB1" s="15"/>
      <c r="BC1" s="15"/>
      <c r="BD1" s="75" t="s">
        <v>168</v>
      </c>
      <c r="BE1" s="15"/>
      <c r="BF1" s="15"/>
      <c r="BG1" s="15"/>
    </row>
    <row r="2" spans="2:30" ht="17.25">
      <c r="B2" s="75"/>
      <c r="C2" s="15"/>
      <c r="D2" s="15"/>
      <c r="E2" s="15"/>
      <c r="F2" s="15"/>
      <c r="G2" s="15"/>
      <c r="H2" s="76"/>
      <c r="I2" s="76"/>
      <c r="J2" s="76"/>
      <c r="K2" s="76"/>
      <c r="L2" s="76"/>
      <c r="M2" s="21"/>
      <c r="N2" s="21"/>
      <c r="O2" s="21"/>
      <c r="P2" s="15"/>
      <c r="Q2" s="15"/>
      <c r="R2" s="75"/>
      <c r="S2" s="15"/>
      <c r="T2" s="15"/>
      <c r="U2" s="15"/>
      <c r="V2" s="15"/>
      <c r="W2" s="15"/>
      <c r="X2" s="15"/>
      <c r="Y2" s="15"/>
      <c r="Z2" s="15"/>
      <c r="AA2" s="15"/>
      <c r="AB2" s="15"/>
      <c r="AC2" s="15"/>
      <c r="AD2" s="15"/>
    </row>
    <row r="4" spans="2:51" ht="18" thickBot="1">
      <c r="B4" s="404" t="str">
        <f>'予選②'!B3</f>
        <v>予選 Ｅブロック</v>
      </c>
      <c r="C4" s="404"/>
      <c r="D4" s="404"/>
      <c r="E4" s="404"/>
      <c r="F4" s="404"/>
      <c r="G4" s="404"/>
      <c r="H4" s="404"/>
      <c r="I4" s="404"/>
      <c r="J4" s="405" t="str">
        <f>'予選②'!J3</f>
        <v>海浜多目的広場</v>
      </c>
      <c r="K4" s="405"/>
      <c r="L4" s="405"/>
      <c r="M4" s="405"/>
      <c r="N4" s="405"/>
      <c r="O4" s="405"/>
      <c r="P4" s="405"/>
      <c r="Q4" s="405"/>
      <c r="R4" s="405"/>
      <c r="S4" s="406" t="str">
        <f>'予選②'!S3</f>
        <v>⑤・⑥コート</v>
      </c>
      <c r="T4" s="406"/>
      <c r="U4" s="406"/>
      <c r="V4" s="406"/>
      <c r="W4" s="406"/>
      <c r="AN4" s="16" t="s">
        <v>284</v>
      </c>
      <c r="AY4" s="16" t="s">
        <v>285</v>
      </c>
    </row>
    <row r="5" spans="2:79" ht="18.75" customHeight="1" thickBot="1">
      <c r="B5" s="407" t="s">
        <v>270</v>
      </c>
      <c r="C5" s="407"/>
      <c r="D5" s="407"/>
      <c r="E5" s="407"/>
      <c r="F5" s="407" t="s">
        <v>271</v>
      </c>
      <c r="G5" s="407"/>
      <c r="H5" s="407"/>
      <c r="I5" s="407"/>
      <c r="J5" s="407"/>
      <c r="K5" s="407"/>
      <c r="L5" s="407"/>
      <c r="M5" s="407" t="s">
        <v>272</v>
      </c>
      <c r="N5" s="407"/>
      <c r="O5" s="407"/>
      <c r="P5" s="407"/>
      <c r="Q5" s="407"/>
      <c r="R5" s="407"/>
      <c r="S5" s="407"/>
      <c r="T5" s="407"/>
      <c r="U5" s="407"/>
      <c r="V5" s="407"/>
      <c r="W5" s="407"/>
      <c r="X5" s="407"/>
      <c r="Y5" s="407"/>
      <c r="Z5" s="407"/>
      <c r="AA5" s="407"/>
      <c r="AB5" s="407" t="s">
        <v>273</v>
      </c>
      <c r="AC5" s="407"/>
      <c r="AD5" s="407"/>
      <c r="AE5" s="407"/>
      <c r="AF5" s="407"/>
      <c r="AG5" s="407"/>
      <c r="AH5" s="407"/>
      <c r="AI5" s="407"/>
      <c r="AJ5" s="407"/>
      <c r="AK5" s="407"/>
      <c r="AL5" s="407"/>
      <c r="AN5" s="360" t="s">
        <v>270</v>
      </c>
      <c r="AO5" s="361"/>
      <c r="AP5" s="361"/>
      <c r="AQ5" s="362"/>
      <c r="AR5" s="360" t="s">
        <v>271</v>
      </c>
      <c r="AS5" s="361"/>
      <c r="AT5" s="361"/>
      <c r="AU5" s="361"/>
      <c r="AV5" s="361"/>
      <c r="AW5" s="361"/>
      <c r="AX5" s="362"/>
      <c r="AY5" s="363" t="s">
        <v>272</v>
      </c>
      <c r="AZ5" s="363"/>
      <c r="BA5" s="363"/>
      <c r="BB5" s="363"/>
      <c r="BC5" s="363"/>
      <c r="BD5" s="363"/>
      <c r="BE5" s="363"/>
      <c r="BF5" s="363"/>
      <c r="BG5" s="363"/>
      <c r="BH5" s="363"/>
      <c r="BI5" s="363"/>
      <c r="BJ5" s="363"/>
      <c r="BK5" s="363"/>
      <c r="BL5" s="363"/>
      <c r="BM5" s="363"/>
      <c r="BN5" s="364"/>
      <c r="BO5" s="347" t="s">
        <v>273</v>
      </c>
      <c r="BP5" s="348"/>
      <c r="BQ5" s="348"/>
      <c r="BR5" s="348"/>
      <c r="BS5" s="348"/>
      <c r="BT5" s="348"/>
      <c r="BU5" s="348"/>
      <c r="BV5" s="348"/>
      <c r="BW5" s="348"/>
      <c r="BX5" s="348"/>
      <c r="BY5" s="348"/>
      <c r="BZ5" s="348"/>
      <c r="CA5" s="349"/>
    </row>
    <row r="6" spans="2:79" ht="18.75" customHeight="1">
      <c r="B6" s="22"/>
      <c r="C6" s="350">
        <v>1</v>
      </c>
      <c r="D6" s="350"/>
      <c r="E6" s="23"/>
      <c r="F6" s="351">
        <f>'予選①時間'!F6</f>
        <v>0.4166666666666667</v>
      </c>
      <c r="G6" s="351"/>
      <c r="H6" s="351"/>
      <c r="I6" s="77" t="s">
        <v>274</v>
      </c>
      <c r="J6" s="354">
        <f>F6+TIME(0,35,0)</f>
        <v>0.44097222222222227</v>
      </c>
      <c r="K6" s="354"/>
      <c r="L6" s="354"/>
      <c r="M6" s="24"/>
      <c r="N6" s="355" t="str">
        <f>'予選②'!B7</f>
        <v>大野原SSS</v>
      </c>
      <c r="O6" s="355"/>
      <c r="P6" s="355"/>
      <c r="Q6" s="355"/>
      <c r="R6" s="355"/>
      <c r="S6" s="25"/>
      <c r="T6" s="25" t="s">
        <v>275</v>
      </c>
      <c r="U6" s="25"/>
      <c r="V6" s="356" t="str">
        <f>'予選②'!B9</f>
        <v>牛堀SSS</v>
      </c>
      <c r="W6" s="356"/>
      <c r="X6" s="356"/>
      <c r="Y6" s="356"/>
      <c r="Z6" s="356"/>
      <c r="AA6" s="26"/>
      <c r="AB6" s="357" t="str">
        <f>'予選②'!B23</f>
        <v>間々田FCがむしゃら</v>
      </c>
      <c r="AC6" s="357"/>
      <c r="AD6" s="357"/>
      <c r="AE6" s="357"/>
      <c r="AF6" s="357"/>
      <c r="AG6" s="25" t="s">
        <v>276</v>
      </c>
      <c r="AH6" s="358" t="str">
        <f>'予選②'!B25</f>
        <v>八千代町SSS</v>
      </c>
      <c r="AI6" s="358"/>
      <c r="AJ6" s="358"/>
      <c r="AK6" s="358"/>
      <c r="AL6" s="358"/>
      <c r="AN6" s="27"/>
      <c r="AO6" s="342">
        <v>1</v>
      </c>
      <c r="AP6" s="342"/>
      <c r="AQ6" s="28"/>
      <c r="AR6" s="343">
        <v>0.4166666666666667</v>
      </c>
      <c r="AS6" s="344"/>
      <c r="AT6" s="344"/>
      <c r="AU6" s="29" t="s">
        <v>274</v>
      </c>
      <c r="AV6" s="345">
        <f>AR6+TIME(0,35,0)</f>
        <v>0.44097222222222227</v>
      </c>
      <c r="AW6" s="345"/>
      <c r="AX6" s="346"/>
      <c r="AY6" s="30"/>
      <c r="AZ6" s="369" t="str">
        <f>'予選②'!B7</f>
        <v>大野原SSS</v>
      </c>
      <c r="BA6" s="369"/>
      <c r="BB6" s="369"/>
      <c r="BC6" s="369"/>
      <c r="BD6" s="369"/>
      <c r="BE6" s="369"/>
      <c r="BF6" s="31" t="s">
        <v>277</v>
      </c>
      <c r="BG6" s="31"/>
      <c r="BH6" s="369" t="str">
        <f>'予選②'!B9</f>
        <v>牛堀SSS</v>
      </c>
      <c r="BI6" s="369"/>
      <c r="BJ6" s="369"/>
      <c r="BK6" s="369"/>
      <c r="BL6" s="369"/>
      <c r="BM6" s="369"/>
      <c r="BN6" s="66"/>
      <c r="BO6" s="376" t="str">
        <f>AZ7</f>
        <v>間々田FCがむしゃら</v>
      </c>
      <c r="BP6" s="369"/>
      <c r="BQ6" s="369"/>
      <c r="BR6" s="369"/>
      <c r="BS6" s="369"/>
      <c r="BT6" s="369"/>
      <c r="BU6" s="31" t="s">
        <v>278</v>
      </c>
      <c r="BV6" s="369" t="str">
        <f>BH7</f>
        <v>八千代町SSS</v>
      </c>
      <c r="BW6" s="369"/>
      <c r="BX6" s="369"/>
      <c r="BY6" s="369"/>
      <c r="BZ6" s="369"/>
      <c r="CA6" s="370"/>
    </row>
    <row r="7" spans="2:79" ht="18.75" customHeight="1">
      <c r="B7" s="78"/>
      <c r="C7" s="394">
        <v>2</v>
      </c>
      <c r="D7" s="394"/>
      <c r="E7" s="79"/>
      <c r="F7" s="395">
        <f>'予選①時間'!F7</f>
        <v>0.4479166666666667</v>
      </c>
      <c r="G7" s="395"/>
      <c r="H7" s="395"/>
      <c r="I7" s="59" t="s">
        <v>274</v>
      </c>
      <c r="J7" s="412">
        <f>F7+TIME(0,35,0)</f>
        <v>0.47222222222222227</v>
      </c>
      <c r="K7" s="412"/>
      <c r="L7" s="412"/>
      <c r="M7" s="63"/>
      <c r="N7" s="393" t="str">
        <f>'予選②'!B11</f>
        <v>鉢形SSS</v>
      </c>
      <c r="O7" s="393"/>
      <c r="P7" s="393"/>
      <c r="Q7" s="393"/>
      <c r="R7" s="393"/>
      <c r="S7" s="80"/>
      <c r="T7" s="81" t="s">
        <v>275</v>
      </c>
      <c r="U7" s="80"/>
      <c r="V7" s="397" t="str">
        <f>'予選②'!B13</f>
        <v>鹿島ｱﾝﾄﾗｰｽﾞJr</v>
      </c>
      <c r="W7" s="397"/>
      <c r="X7" s="397"/>
      <c r="Y7" s="397"/>
      <c r="Z7" s="397"/>
      <c r="AA7" s="82"/>
      <c r="AB7" s="411" t="str">
        <f>'予選②'!B19</f>
        <v>軽野東SSS</v>
      </c>
      <c r="AC7" s="411"/>
      <c r="AD7" s="411"/>
      <c r="AE7" s="411"/>
      <c r="AF7" s="411"/>
      <c r="AG7" s="81" t="s">
        <v>276</v>
      </c>
      <c r="AH7" s="391" t="str">
        <f>'予選②'!B21</f>
        <v>波野SSS</v>
      </c>
      <c r="AI7" s="391"/>
      <c r="AJ7" s="391"/>
      <c r="AK7" s="391"/>
      <c r="AL7" s="391"/>
      <c r="AN7" s="40"/>
      <c r="AO7" s="300">
        <v>2</v>
      </c>
      <c r="AP7" s="300"/>
      <c r="AQ7" s="41"/>
      <c r="AR7" s="301">
        <v>0.4479166666666667</v>
      </c>
      <c r="AS7" s="302"/>
      <c r="AT7" s="302"/>
      <c r="AU7" s="42" t="s">
        <v>274</v>
      </c>
      <c r="AV7" s="303">
        <f>AR7+TIME(0,35,0)</f>
        <v>0.47222222222222227</v>
      </c>
      <c r="AW7" s="303"/>
      <c r="AX7" s="304"/>
      <c r="AY7" s="43"/>
      <c r="AZ7" s="305" t="str">
        <f>'予選②'!B23</f>
        <v>間々田FCがむしゃら</v>
      </c>
      <c r="BA7" s="305"/>
      <c r="BB7" s="305"/>
      <c r="BC7" s="305"/>
      <c r="BD7" s="305"/>
      <c r="BE7" s="305"/>
      <c r="BF7" s="44" t="s">
        <v>277</v>
      </c>
      <c r="BG7" s="44"/>
      <c r="BH7" s="305" t="str">
        <f>'予選②'!B25</f>
        <v>八千代町SSS</v>
      </c>
      <c r="BI7" s="305"/>
      <c r="BJ7" s="305"/>
      <c r="BK7" s="305"/>
      <c r="BL7" s="305"/>
      <c r="BM7" s="305"/>
      <c r="BN7" s="67"/>
      <c r="BO7" s="306" t="str">
        <f>AZ6</f>
        <v>大野原SSS</v>
      </c>
      <c r="BP7" s="305"/>
      <c r="BQ7" s="305"/>
      <c r="BR7" s="305"/>
      <c r="BS7" s="305"/>
      <c r="BT7" s="305"/>
      <c r="BU7" s="44" t="s">
        <v>278</v>
      </c>
      <c r="BV7" s="305" t="str">
        <f>BH6</f>
        <v>牛堀SSS</v>
      </c>
      <c r="BW7" s="305"/>
      <c r="BX7" s="305"/>
      <c r="BY7" s="305"/>
      <c r="BZ7" s="305"/>
      <c r="CA7" s="310"/>
    </row>
    <row r="8" spans="1:79" ht="18.75" customHeight="1">
      <c r="A8" s="18"/>
      <c r="B8" s="33"/>
      <c r="C8" s="326">
        <v>3</v>
      </c>
      <c r="D8" s="326"/>
      <c r="E8" s="34"/>
      <c r="F8" s="327">
        <f>'予選①時間'!F8</f>
        <v>0.4826388888888889</v>
      </c>
      <c r="G8" s="327"/>
      <c r="H8" s="327"/>
      <c r="I8" s="83" t="s">
        <v>274</v>
      </c>
      <c r="J8" s="330">
        <f>F8+TIME(0,35,0)</f>
        <v>0.5069444444444444</v>
      </c>
      <c r="K8" s="330"/>
      <c r="L8" s="330"/>
      <c r="M8" s="46"/>
      <c r="N8" s="331" t="str">
        <f>'予選②'!B7</f>
        <v>大野原SSS</v>
      </c>
      <c r="O8" s="331"/>
      <c r="P8" s="331"/>
      <c r="Q8" s="331"/>
      <c r="R8" s="331"/>
      <c r="S8" s="38"/>
      <c r="T8" s="38" t="s">
        <v>275</v>
      </c>
      <c r="U8" s="38"/>
      <c r="V8" s="332" t="str">
        <f>'予選②'!B13</f>
        <v>鹿島ｱﾝﾄﾗｰｽﾞJr</v>
      </c>
      <c r="W8" s="332"/>
      <c r="X8" s="332"/>
      <c r="Y8" s="332"/>
      <c r="Z8" s="332"/>
      <c r="AA8" s="39"/>
      <c r="AB8" s="333" t="str">
        <f>'予選②'!B23</f>
        <v>間々田FCがむしゃら</v>
      </c>
      <c r="AC8" s="333"/>
      <c r="AD8" s="333"/>
      <c r="AE8" s="333"/>
      <c r="AF8" s="333"/>
      <c r="AG8" s="38" t="s">
        <v>276</v>
      </c>
      <c r="AH8" s="319" t="str">
        <f>'予選②'!B21</f>
        <v>波野SSS</v>
      </c>
      <c r="AI8" s="319"/>
      <c r="AJ8" s="319"/>
      <c r="AK8" s="319"/>
      <c r="AL8" s="319"/>
      <c r="AN8" s="40"/>
      <c r="AO8" s="300">
        <v>3</v>
      </c>
      <c r="AP8" s="300"/>
      <c r="AQ8" s="41"/>
      <c r="AR8" s="301">
        <v>0.4791666666666667</v>
      </c>
      <c r="AS8" s="302"/>
      <c r="AT8" s="302"/>
      <c r="AU8" s="42" t="s">
        <v>274</v>
      </c>
      <c r="AV8" s="303">
        <f>AR8+TIME(0,35,0)</f>
        <v>0.5034722222222222</v>
      </c>
      <c r="AW8" s="303"/>
      <c r="AX8" s="304"/>
      <c r="AY8" s="43"/>
      <c r="AZ8" s="305" t="str">
        <f>'予選②'!B7</f>
        <v>大野原SSS</v>
      </c>
      <c r="BA8" s="305"/>
      <c r="BB8" s="305"/>
      <c r="BC8" s="305"/>
      <c r="BD8" s="305"/>
      <c r="BE8" s="305"/>
      <c r="BF8" s="44" t="s">
        <v>277</v>
      </c>
      <c r="BG8" s="44"/>
      <c r="BH8" s="305" t="str">
        <f>'予選②'!B13</f>
        <v>鹿島ｱﾝﾄﾗｰｽﾞJr</v>
      </c>
      <c r="BI8" s="305"/>
      <c r="BJ8" s="305"/>
      <c r="BK8" s="305"/>
      <c r="BL8" s="305"/>
      <c r="BM8" s="305"/>
      <c r="BN8" s="67"/>
      <c r="BO8" s="306" t="str">
        <f>AZ10</f>
        <v>波野SSS</v>
      </c>
      <c r="BP8" s="305"/>
      <c r="BQ8" s="305"/>
      <c r="BR8" s="305"/>
      <c r="BS8" s="305"/>
      <c r="BT8" s="305"/>
      <c r="BU8" s="44" t="s">
        <v>278</v>
      </c>
      <c r="BV8" s="305" t="str">
        <f>BH10</f>
        <v>間々田FCがむしゃら</v>
      </c>
      <c r="BW8" s="305"/>
      <c r="BX8" s="305"/>
      <c r="BY8" s="305"/>
      <c r="BZ8" s="305"/>
      <c r="CA8" s="310"/>
    </row>
    <row r="9" spans="1:79" ht="18.75" customHeight="1">
      <c r="A9" s="18"/>
      <c r="B9" s="78"/>
      <c r="C9" s="394"/>
      <c r="D9" s="394"/>
      <c r="E9" s="79"/>
      <c r="F9" s="410" t="s">
        <v>279</v>
      </c>
      <c r="G9" s="410"/>
      <c r="H9" s="410"/>
      <c r="I9" s="410"/>
      <c r="J9" s="410"/>
      <c r="K9" s="410"/>
      <c r="L9" s="410"/>
      <c r="M9" s="63"/>
      <c r="N9" s="393"/>
      <c r="O9" s="393"/>
      <c r="P9" s="393"/>
      <c r="Q9" s="393"/>
      <c r="R9" s="393"/>
      <c r="S9" s="81"/>
      <c r="T9" s="81"/>
      <c r="U9" s="81"/>
      <c r="V9" s="397"/>
      <c r="W9" s="397"/>
      <c r="X9" s="397"/>
      <c r="Y9" s="397"/>
      <c r="Z9" s="397"/>
      <c r="AA9" s="82"/>
      <c r="AB9" s="411"/>
      <c r="AC9" s="411"/>
      <c r="AD9" s="411"/>
      <c r="AE9" s="411"/>
      <c r="AF9" s="411"/>
      <c r="AG9" s="81"/>
      <c r="AH9" s="391"/>
      <c r="AI9" s="391"/>
      <c r="AJ9" s="391"/>
      <c r="AK9" s="391"/>
      <c r="AL9" s="391"/>
      <c r="AN9" s="40"/>
      <c r="AO9" s="300"/>
      <c r="AP9" s="300"/>
      <c r="AQ9" s="41"/>
      <c r="AR9" s="334" t="s">
        <v>279</v>
      </c>
      <c r="AS9" s="300"/>
      <c r="AT9" s="300"/>
      <c r="AU9" s="300"/>
      <c r="AV9" s="300"/>
      <c r="AW9" s="300"/>
      <c r="AX9" s="335"/>
      <c r="AY9" s="43"/>
      <c r="AZ9" s="305"/>
      <c r="BA9" s="305"/>
      <c r="BB9" s="305"/>
      <c r="BC9" s="305"/>
      <c r="BD9" s="305"/>
      <c r="BE9" s="305"/>
      <c r="BF9" s="44"/>
      <c r="BG9" s="44"/>
      <c r="BH9" s="305"/>
      <c r="BI9" s="305"/>
      <c r="BJ9" s="305"/>
      <c r="BK9" s="305"/>
      <c r="BL9" s="305"/>
      <c r="BM9" s="305"/>
      <c r="BN9" s="67"/>
      <c r="BO9" s="306"/>
      <c r="BP9" s="305"/>
      <c r="BQ9" s="305"/>
      <c r="BR9" s="305"/>
      <c r="BS9" s="305"/>
      <c r="BT9" s="305"/>
      <c r="BU9" s="44"/>
      <c r="BV9" s="305"/>
      <c r="BW9" s="305"/>
      <c r="BX9" s="305"/>
      <c r="BY9" s="305"/>
      <c r="BZ9" s="305"/>
      <c r="CA9" s="310"/>
    </row>
    <row r="10" spans="1:79" ht="18.75" customHeight="1">
      <c r="A10" s="18"/>
      <c r="B10" s="33"/>
      <c r="C10" s="326">
        <v>4</v>
      </c>
      <c r="D10" s="326"/>
      <c r="E10" s="34"/>
      <c r="F10" s="327">
        <f>'予選①時間'!F10</f>
        <v>0.5416666666666666</v>
      </c>
      <c r="G10" s="327"/>
      <c r="H10" s="327"/>
      <c r="I10" s="83" t="s">
        <v>274</v>
      </c>
      <c r="J10" s="330">
        <f>F10+TIME(0,35,0)</f>
        <v>0.5659722222222222</v>
      </c>
      <c r="K10" s="330"/>
      <c r="L10" s="330"/>
      <c r="M10" s="46"/>
      <c r="N10" s="331" t="str">
        <f>'予選②'!B11</f>
        <v>鉢形SSS</v>
      </c>
      <c r="O10" s="331"/>
      <c r="P10" s="331"/>
      <c r="Q10" s="331"/>
      <c r="R10" s="331"/>
      <c r="S10" s="38"/>
      <c r="T10" s="38" t="s">
        <v>275</v>
      </c>
      <c r="U10" s="38"/>
      <c r="V10" s="332" t="str">
        <f>'予選②'!B9</f>
        <v>牛堀SSS</v>
      </c>
      <c r="W10" s="332"/>
      <c r="X10" s="332"/>
      <c r="Y10" s="332"/>
      <c r="Z10" s="332"/>
      <c r="AA10" s="39"/>
      <c r="AB10" s="333" t="str">
        <f>'予選②'!B19</f>
        <v>軽野東SSS</v>
      </c>
      <c r="AC10" s="333"/>
      <c r="AD10" s="333"/>
      <c r="AE10" s="333"/>
      <c r="AF10" s="333"/>
      <c r="AG10" s="38" t="s">
        <v>276</v>
      </c>
      <c r="AH10" s="319" t="str">
        <f>'予選②'!B25</f>
        <v>八千代町SSS</v>
      </c>
      <c r="AI10" s="319"/>
      <c r="AJ10" s="319"/>
      <c r="AK10" s="319"/>
      <c r="AL10" s="319"/>
      <c r="AN10" s="40"/>
      <c r="AO10" s="300">
        <v>4</v>
      </c>
      <c r="AP10" s="300"/>
      <c r="AQ10" s="41"/>
      <c r="AR10" s="301">
        <v>0.5416666666666666</v>
      </c>
      <c r="AS10" s="302"/>
      <c r="AT10" s="302"/>
      <c r="AU10" s="42" t="s">
        <v>274</v>
      </c>
      <c r="AV10" s="303">
        <f>AR10+TIME(0,35,0)</f>
        <v>0.5659722222222222</v>
      </c>
      <c r="AW10" s="303"/>
      <c r="AX10" s="304"/>
      <c r="AY10" s="43"/>
      <c r="AZ10" s="305" t="str">
        <f>'予選②'!B21</f>
        <v>波野SSS</v>
      </c>
      <c r="BA10" s="305"/>
      <c r="BB10" s="305"/>
      <c r="BC10" s="305"/>
      <c r="BD10" s="305"/>
      <c r="BE10" s="305"/>
      <c r="BF10" s="44" t="s">
        <v>277</v>
      </c>
      <c r="BG10" s="44"/>
      <c r="BH10" s="305" t="str">
        <f>'予選②'!B23</f>
        <v>間々田FCがむしゃら</v>
      </c>
      <c r="BI10" s="305"/>
      <c r="BJ10" s="305"/>
      <c r="BK10" s="305"/>
      <c r="BL10" s="305"/>
      <c r="BM10" s="305"/>
      <c r="BN10" s="67"/>
      <c r="BO10" s="306" t="str">
        <f>AZ8</f>
        <v>大野原SSS</v>
      </c>
      <c r="BP10" s="305"/>
      <c r="BQ10" s="305"/>
      <c r="BR10" s="305"/>
      <c r="BS10" s="305"/>
      <c r="BT10" s="305"/>
      <c r="BU10" s="44" t="s">
        <v>278</v>
      </c>
      <c r="BV10" s="305" t="str">
        <f>BH8</f>
        <v>鹿島ｱﾝﾄﾗｰｽﾞJr</v>
      </c>
      <c r="BW10" s="305"/>
      <c r="BX10" s="305"/>
      <c r="BY10" s="305"/>
      <c r="BZ10" s="305"/>
      <c r="CA10" s="310"/>
    </row>
    <row r="11" spans="1:79" ht="18.75" customHeight="1">
      <c r="A11" s="18"/>
      <c r="B11" s="33"/>
      <c r="C11" s="326">
        <v>5</v>
      </c>
      <c r="D11" s="326"/>
      <c r="E11" s="34"/>
      <c r="F11" s="327">
        <f>'予選①時間'!F11</f>
        <v>0.576388888888889</v>
      </c>
      <c r="G11" s="327"/>
      <c r="H11" s="327"/>
      <c r="I11" s="83" t="s">
        <v>274</v>
      </c>
      <c r="J11" s="330">
        <f>F11+TIME(0,35,0)</f>
        <v>0.6006944444444445</v>
      </c>
      <c r="K11" s="330"/>
      <c r="L11" s="330"/>
      <c r="M11" s="46"/>
      <c r="N11" s="331" t="str">
        <f>'予選②'!B7</f>
        <v>大野原SSS</v>
      </c>
      <c r="O11" s="331"/>
      <c r="P11" s="331"/>
      <c r="Q11" s="331"/>
      <c r="R11" s="331"/>
      <c r="S11" s="38"/>
      <c r="T11" s="38" t="s">
        <v>275</v>
      </c>
      <c r="U11" s="38"/>
      <c r="V11" s="332" t="str">
        <f>'予選②'!B11</f>
        <v>鉢形SSS</v>
      </c>
      <c r="W11" s="332"/>
      <c r="X11" s="332"/>
      <c r="Y11" s="332"/>
      <c r="Z11" s="332"/>
      <c r="AA11" s="39"/>
      <c r="AB11" s="333" t="str">
        <f>'予選②'!B21</f>
        <v>波野SSS</v>
      </c>
      <c r="AC11" s="333"/>
      <c r="AD11" s="333"/>
      <c r="AE11" s="333"/>
      <c r="AF11" s="333"/>
      <c r="AG11" s="38" t="s">
        <v>276</v>
      </c>
      <c r="AH11" s="319" t="str">
        <f>'予選②'!B25</f>
        <v>八千代町SSS</v>
      </c>
      <c r="AI11" s="319"/>
      <c r="AJ11" s="319"/>
      <c r="AK11" s="319"/>
      <c r="AL11" s="319"/>
      <c r="AN11" s="40"/>
      <c r="AO11" s="300">
        <v>5</v>
      </c>
      <c r="AP11" s="300"/>
      <c r="AQ11" s="41"/>
      <c r="AR11" s="301">
        <v>0.5729166666666666</v>
      </c>
      <c r="AS11" s="302"/>
      <c r="AT11" s="302"/>
      <c r="AU11" s="42" t="s">
        <v>274</v>
      </c>
      <c r="AV11" s="303">
        <f>AR11+TIME(0,35,0)</f>
        <v>0.5972222222222222</v>
      </c>
      <c r="AW11" s="303"/>
      <c r="AX11" s="304"/>
      <c r="AY11" s="43"/>
      <c r="AZ11" s="305" t="str">
        <f>'予選②'!B7</f>
        <v>大野原SSS</v>
      </c>
      <c r="BA11" s="305"/>
      <c r="BB11" s="305"/>
      <c r="BC11" s="305"/>
      <c r="BD11" s="305"/>
      <c r="BE11" s="305"/>
      <c r="BF11" s="44" t="s">
        <v>277</v>
      </c>
      <c r="BG11" s="44"/>
      <c r="BH11" s="305" t="str">
        <f>'予選②'!B11</f>
        <v>鉢形SSS</v>
      </c>
      <c r="BI11" s="305"/>
      <c r="BJ11" s="305"/>
      <c r="BK11" s="305"/>
      <c r="BL11" s="305"/>
      <c r="BM11" s="305"/>
      <c r="BN11" s="67"/>
      <c r="BO11" s="306" t="str">
        <f>AZ12</f>
        <v>波野SSS</v>
      </c>
      <c r="BP11" s="305"/>
      <c r="BQ11" s="305"/>
      <c r="BR11" s="305"/>
      <c r="BS11" s="305"/>
      <c r="BT11" s="305"/>
      <c r="BU11" s="44" t="s">
        <v>278</v>
      </c>
      <c r="BV11" s="305" t="str">
        <f>BH12</f>
        <v>八千代町SSS</v>
      </c>
      <c r="BW11" s="305"/>
      <c r="BX11" s="305"/>
      <c r="BY11" s="305"/>
      <c r="BZ11" s="305"/>
      <c r="CA11" s="310"/>
    </row>
    <row r="12" spans="1:79" ht="18.75" customHeight="1" thickBot="1">
      <c r="A12" s="18"/>
      <c r="B12" s="84"/>
      <c r="C12" s="386">
        <v>6</v>
      </c>
      <c r="D12" s="386"/>
      <c r="E12" s="85"/>
      <c r="F12" s="387">
        <f>'予選①時間'!F12</f>
        <v>0.607638888888889</v>
      </c>
      <c r="G12" s="387"/>
      <c r="H12" s="387"/>
      <c r="I12" s="86" t="s">
        <v>274</v>
      </c>
      <c r="J12" s="408">
        <f>F12+TIME(0,35,0)</f>
        <v>0.6319444444444445</v>
      </c>
      <c r="K12" s="408"/>
      <c r="L12" s="408"/>
      <c r="M12" s="87"/>
      <c r="N12" s="389" t="str">
        <f>'予選②'!B13</f>
        <v>鹿島ｱﾝﾄﾗｰｽﾞJr</v>
      </c>
      <c r="O12" s="389"/>
      <c r="P12" s="389"/>
      <c r="Q12" s="389"/>
      <c r="R12" s="389"/>
      <c r="S12" s="88"/>
      <c r="T12" s="88" t="s">
        <v>275</v>
      </c>
      <c r="U12" s="88"/>
      <c r="V12" s="390" t="str">
        <f>'予選②'!B9</f>
        <v>牛堀SSS</v>
      </c>
      <c r="W12" s="390"/>
      <c r="X12" s="390"/>
      <c r="Y12" s="390"/>
      <c r="Z12" s="390"/>
      <c r="AA12" s="89"/>
      <c r="AB12" s="409" t="str">
        <f>'予選②'!B19</f>
        <v>軽野東SSS</v>
      </c>
      <c r="AC12" s="409"/>
      <c r="AD12" s="409"/>
      <c r="AE12" s="409"/>
      <c r="AF12" s="409"/>
      <c r="AG12" s="88" t="s">
        <v>276</v>
      </c>
      <c r="AH12" s="392" t="str">
        <f>'予選②'!B23</f>
        <v>間々田FCがむしゃら</v>
      </c>
      <c r="AI12" s="392"/>
      <c r="AJ12" s="392"/>
      <c r="AK12" s="392"/>
      <c r="AL12" s="392"/>
      <c r="AN12" s="53"/>
      <c r="AO12" s="323">
        <v>6</v>
      </c>
      <c r="AP12" s="323"/>
      <c r="AQ12" s="54"/>
      <c r="AR12" s="324">
        <v>0.6041666666666666</v>
      </c>
      <c r="AS12" s="325"/>
      <c r="AT12" s="325"/>
      <c r="AU12" s="55" t="s">
        <v>274</v>
      </c>
      <c r="AV12" s="320">
        <f>AR12+TIME(0,35,0)</f>
        <v>0.6284722222222222</v>
      </c>
      <c r="AW12" s="320"/>
      <c r="AX12" s="321"/>
      <c r="AY12" s="56"/>
      <c r="AZ12" s="307" t="str">
        <f>'予選②'!B21</f>
        <v>波野SSS</v>
      </c>
      <c r="BA12" s="307"/>
      <c r="BB12" s="307"/>
      <c r="BC12" s="307"/>
      <c r="BD12" s="307"/>
      <c r="BE12" s="307"/>
      <c r="BF12" s="57" t="s">
        <v>277</v>
      </c>
      <c r="BG12" s="57"/>
      <c r="BH12" s="307" t="str">
        <f>'予選②'!B25</f>
        <v>八千代町SSS</v>
      </c>
      <c r="BI12" s="307"/>
      <c r="BJ12" s="307"/>
      <c r="BK12" s="307"/>
      <c r="BL12" s="307"/>
      <c r="BM12" s="307"/>
      <c r="BN12" s="68"/>
      <c r="BO12" s="308" t="str">
        <f>AZ11</f>
        <v>大野原SSS</v>
      </c>
      <c r="BP12" s="307"/>
      <c r="BQ12" s="307"/>
      <c r="BR12" s="307"/>
      <c r="BS12" s="307"/>
      <c r="BT12" s="307"/>
      <c r="BU12" s="57" t="s">
        <v>278</v>
      </c>
      <c r="BV12" s="307" t="str">
        <f>BH11</f>
        <v>鉢形SSS</v>
      </c>
      <c r="BW12" s="307"/>
      <c r="BX12" s="307"/>
      <c r="BY12" s="307"/>
      <c r="BZ12" s="307"/>
      <c r="CA12" s="309"/>
    </row>
    <row r="13" spans="1:38" ht="18.75" customHeight="1">
      <c r="A13" s="18"/>
      <c r="B13" s="59"/>
      <c r="C13" s="59"/>
      <c r="D13" s="59"/>
      <c r="E13" s="59"/>
      <c r="F13" s="60"/>
      <c r="G13" s="59"/>
      <c r="H13" s="59"/>
      <c r="I13" s="59"/>
      <c r="J13" s="62"/>
      <c r="K13" s="62"/>
      <c r="L13" s="62"/>
      <c r="M13" s="63"/>
      <c r="N13" s="64"/>
      <c r="O13" s="64"/>
      <c r="P13" s="64"/>
      <c r="Q13" s="64"/>
      <c r="R13" s="64"/>
      <c r="S13" s="61"/>
      <c r="T13" s="61"/>
      <c r="U13" s="61"/>
      <c r="V13" s="65"/>
      <c r="W13" s="65"/>
      <c r="X13" s="65"/>
      <c r="Y13" s="65"/>
      <c r="Z13" s="65"/>
      <c r="AA13" s="63"/>
      <c r="AB13" s="64"/>
      <c r="AC13" s="64"/>
      <c r="AD13" s="64"/>
      <c r="AE13" s="64"/>
      <c r="AF13" s="64"/>
      <c r="AG13" s="61"/>
      <c r="AH13" s="65"/>
      <c r="AI13" s="65"/>
      <c r="AJ13" s="65"/>
      <c r="AK13" s="65"/>
      <c r="AL13" s="65"/>
    </row>
    <row r="15" spans="2:51" ht="18" thickBot="1">
      <c r="B15" s="404" t="str">
        <f>'予選②'!B15</f>
        <v>予選 Ｆブロック</v>
      </c>
      <c r="C15" s="404"/>
      <c r="D15" s="404"/>
      <c r="E15" s="404"/>
      <c r="F15" s="404"/>
      <c r="G15" s="404"/>
      <c r="H15" s="404"/>
      <c r="I15" s="404"/>
      <c r="J15" s="405" t="str">
        <f>'予選②'!J15</f>
        <v>海浜多目的広場</v>
      </c>
      <c r="K15" s="405"/>
      <c r="L15" s="405"/>
      <c r="M15" s="405"/>
      <c r="N15" s="405"/>
      <c r="O15" s="405"/>
      <c r="P15" s="405"/>
      <c r="Q15" s="405"/>
      <c r="R15" s="405"/>
      <c r="S15" s="406" t="str">
        <f>'予選②'!S15</f>
        <v>⑤・⑥コート</v>
      </c>
      <c r="T15" s="406"/>
      <c r="U15" s="406"/>
      <c r="V15" s="406"/>
      <c r="W15" s="406"/>
      <c r="AN15" s="16" t="s">
        <v>284</v>
      </c>
      <c r="AY15" s="16" t="s">
        <v>286</v>
      </c>
    </row>
    <row r="16" spans="2:79" ht="18.75" customHeight="1" thickBot="1">
      <c r="B16" s="407" t="s">
        <v>270</v>
      </c>
      <c r="C16" s="407"/>
      <c r="D16" s="407"/>
      <c r="E16" s="407"/>
      <c r="F16" s="407" t="s">
        <v>271</v>
      </c>
      <c r="G16" s="407"/>
      <c r="H16" s="407"/>
      <c r="I16" s="407"/>
      <c r="J16" s="407"/>
      <c r="K16" s="407"/>
      <c r="L16" s="407"/>
      <c r="M16" s="403" t="s">
        <v>272</v>
      </c>
      <c r="N16" s="403"/>
      <c r="O16" s="403"/>
      <c r="P16" s="403"/>
      <c r="Q16" s="403"/>
      <c r="R16" s="403"/>
      <c r="S16" s="403"/>
      <c r="T16" s="403"/>
      <c r="U16" s="403"/>
      <c r="V16" s="403"/>
      <c r="W16" s="403"/>
      <c r="X16" s="403"/>
      <c r="Y16" s="403"/>
      <c r="Z16" s="403"/>
      <c r="AA16" s="403"/>
      <c r="AB16" s="403" t="s">
        <v>273</v>
      </c>
      <c r="AC16" s="403"/>
      <c r="AD16" s="403"/>
      <c r="AE16" s="403"/>
      <c r="AF16" s="403"/>
      <c r="AG16" s="403"/>
      <c r="AH16" s="403"/>
      <c r="AI16" s="403"/>
      <c r="AJ16" s="403"/>
      <c r="AK16" s="403"/>
      <c r="AL16" s="403"/>
      <c r="AN16" s="360" t="s">
        <v>270</v>
      </c>
      <c r="AO16" s="361"/>
      <c r="AP16" s="361"/>
      <c r="AQ16" s="362"/>
      <c r="AR16" s="360" t="s">
        <v>271</v>
      </c>
      <c r="AS16" s="361"/>
      <c r="AT16" s="361"/>
      <c r="AU16" s="361"/>
      <c r="AV16" s="361"/>
      <c r="AW16" s="361"/>
      <c r="AX16" s="362"/>
      <c r="AY16" s="363" t="s">
        <v>272</v>
      </c>
      <c r="AZ16" s="363"/>
      <c r="BA16" s="363"/>
      <c r="BB16" s="363"/>
      <c r="BC16" s="363"/>
      <c r="BD16" s="363"/>
      <c r="BE16" s="363"/>
      <c r="BF16" s="363"/>
      <c r="BG16" s="363"/>
      <c r="BH16" s="363"/>
      <c r="BI16" s="363"/>
      <c r="BJ16" s="363"/>
      <c r="BK16" s="363"/>
      <c r="BL16" s="363"/>
      <c r="BM16" s="363"/>
      <c r="BN16" s="364"/>
      <c r="BO16" s="347" t="s">
        <v>273</v>
      </c>
      <c r="BP16" s="348"/>
      <c r="BQ16" s="348"/>
      <c r="BR16" s="348"/>
      <c r="BS16" s="348"/>
      <c r="BT16" s="348"/>
      <c r="BU16" s="348"/>
      <c r="BV16" s="348"/>
      <c r="BW16" s="348"/>
      <c r="BX16" s="348"/>
      <c r="BY16" s="348"/>
      <c r="BZ16" s="348"/>
      <c r="CA16" s="349"/>
    </row>
    <row r="17" spans="2:79" ht="18.75" customHeight="1">
      <c r="B17" s="78"/>
      <c r="C17" s="394">
        <v>1</v>
      </c>
      <c r="D17" s="394"/>
      <c r="E17" s="79"/>
      <c r="F17" s="398">
        <f>'予選①時間'!F17</f>
        <v>0.4166666666666667</v>
      </c>
      <c r="G17" s="398"/>
      <c r="H17" s="398"/>
      <c r="I17" s="59" t="s">
        <v>274</v>
      </c>
      <c r="J17" s="399">
        <f>F17+TIME(0,35,0)</f>
        <v>0.44097222222222227</v>
      </c>
      <c r="K17" s="399"/>
      <c r="L17" s="399"/>
      <c r="M17" s="90"/>
      <c r="N17" s="400" t="str">
        <f>'予選②'!B19</f>
        <v>軽野東SSS</v>
      </c>
      <c r="O17" s="400"/>
      <c r="P17" s="400"/>
      <c r="Q17" s="400"/>
      <c r="R17" s="400"/>
      <c r="S17" s="91"/>
      <c r="T17" s="91" t="s">
        <v>275</v>
      </c>
      <c r="U17" s="91"/>
      <c r="V17" s="401" t="str">
        <f>'予選②'!B21</f>
        <v>波野SSS</v>
      </c>
      <c r="W17" s="401"/>
      <c r="X17" s="401"/>
      <c r="Y17" s="401"/>
      <c r="Z17" s="401"/>
      <c r="AA17" s="92"/>
      <c r="AB17" s="400" t="str">
        <f>'予選②'!B11</f>
        <v>鉢形SSS</v>
      </c>
      <c r="AC17" s="400"/>
      <c r="AD17" s="400"/>
      <c r="AE17" s="400"/>
      <c r="AF17" s="400"/>
      <c r="AG17" s="91" t="s">
        <v>276</v>
      </c>
      <c r="AH17" s="402" t="str">
        <f>'予選②'!B13</f>
        <v>鹿島ｱﾝﾄﾗｰｽﾞJr</v>
      </c>
      <c r="AI17" s="402"/>
      <c r="AJ17" s="402"/>
      <c r="AK17" s="402"/>
      <c r="AL17" s="402"/>
      <c r="AN17" s="27"/>
      <c r="AO17" s="342">
        <v>1</v>
      </c>
      <c r="AP17" s="342"/>
      <c r="AQ17" s="28"/>
      <c r="AR17" s="343">
        <v>0.4166666666666667</v>
      </c>
      <c r="AS17" s="344"/>
      <c r="AT17" s="344"/>
      <c r="AU17" s="29" t="s">
        <v>274</v>
      </c>
      <c r="AV17" s="345">
        <f>AR17+TIME(0,35,0)</f>
        <v>0.44097222222222227</v>
      </c>
      <c r="AW17" s="345"/>
      <c r="AX17" s="346"/>
      <c r="AY17" s="30"/>
      <c r="AZ17" s="369" t="str">
        <f>'予選②'!B11</f>
        <v>鉢形SSS</v>
      </c>
      <c r="BA17" s="369"/>
      <c r="BB17" s="369"/>
      <c r="BC17" s="369"/>
      <c r="BD17" s="369"/>
      <c r="BE17" s="31"/>
      <c r="BF17" s="31" t="s">
        <v>277</v>
      </c>
      <c r="BG17" s="31"/>
      <c r="BH17" s="369" t="str">
        <f>'予選②'!B13</f>
        <v>鹿島ｱﾝﾄﾗｰｽﾞJr</v>
      </c>
      <c r="BI17" s="369"/>
      <c r="BJ17" s="369"/>
      <c r="BK17" s="369"/>
      <c r="BL17" s="369"/>
      <c r="BM17" s="369"/>
      <c r="BN17" s="66"/>
      <c r="BO17" s="376" t="str">
        <f>AZ18</f>
        <v>軽野東SSS</v>
      </c>
      <c r="BP17" s="369"/>
      <c r="BQ17" s="369"/>
      <c r="BR17" s="369"/>
      <c r="BS17" s="369"/>
      <c r="BT17" s="369"/>
      <c r="BU17" s="31" t="s">
        <v>278</v>
      </c>
      <c r="BV17" s="369" t="str">
        <f>BH18</f>
        <v>波野SSS</v>
      </c>
      <c r="BW17" s="369"/>
      <c r="BX17" s="369"/>
      <c r="BY17" s="369"/>
      <c r="BZ17" s="369"/>
      <c r="CA17" s="370"/>
    </row>
    <row r="18" spans="2:79" ht="18.75" customHeight="1">
      <c r="B18" s="33"/>
      <c r="C18" s="326">
        <v>2</v>
      </c>
      <c r="D18" s="326"/>
      <c r="E18" s="34"/>
      <c r="F18" s="327">
        <f>'予選①時間'!F18</f>
        <v>0.4479166666666667</v>
      </c>
      <c r="G18" s="327"/>
      <c r="H18" s="327"/>
      <c r="I18" s="83" t="s">
        <v>274</v>
      </c>
      <c r="J18" s="329">
        <f>F18+TIME(0,35,0)</f>
        <v>0.47222222222222227</v>
      </c>
      <c r="K18" s="329"/>
      <c r="L18" s="329"/>
      <c r="M18" s="93"/>
      <c r="N18" s="331" t="str">
        <f>'予選②'!B23</f>
        <v>間々田FCがむしゃら</v>
      </c>
      <c r="O18" s="331"/>
      <c r="P18" s="331"/>
      <c r="Q18" s="331"/>
      <c r="R18" s="331"/>
      <c r="S18" s="37"/>
      <c r="T18" s="38" t="s">
        <v>275</v>
      </c>
      <c r="U18" s="37"/>
      <c r="V18" s="332" t="str">
        <f>'予選②'!B25</f>
        <v>八千代町SSS</v>
      </c>
      <c r="W18" s="332"/>
      <c r="X18" s="332"/>
      <c r="Y18" s="332"/>
      <c r="Z18" s="332"/>
      <c r="AA18" s="39"/>
      <c r="AB18" s="331" t="str">
        <f>'予選②'!B7</f>
        <v>大野原SSS</v>
      </c>
      <c r="AC18" s="331"/>
      <c r="AD18" s="331"/>
      <c r="AE18" s="331"/>
      <c r="AF18" s="331"/>
      <c r="AG18" s="38" t="s">
        <v>276</v>
      </c>
      <c r="AH18" s="319" t="str">
        <f>'予選②'!B9</f>
        <v>牛堀SSS</v>
      </c>
      <c r="AI18" s="319"/>
      <c r="AJ18" s="319"/>
      <c r="AK18" s="319"/>
      <c r="AL18" s="319"/>
      <c r="AN18" s="40"/>
      <c r="AO18" s="300">
        <v>2</v>
      </c>
      <c r="AP18" s="300"/>
      <c r="AQ18" s="41"/>
      <c r="AR18" s="301">
        <v>0.4479166666666667</v>
      </c>
      <c r="AS18" s="302"/>
      <c r="AT18" s="302"/>
      <c r="AU18" s="42" t="s">
        <v>274</v>
      </c>
      <c r="AV18" s="303">
        <f>AR18+TIME(0,35,0)</f>
        <v>0.47222222222222227</v>
      </c>
      <c r="AW18" s="303"/>
      <c r="AX18" s="304"/>
      <c r="AY18" s="43"/>
      <c r="AZ18" s="305" t="str">
        <f>'予選②'!B19</f>
        <v>軽野東SSS</v>
      </c>
      <c r="BA18" s="305"/>
      <c r="BB18" s="305"/>
      <c r="BC18" s="305"/>
      <c r="BD18" s="305"/>
      <c r="BE18" s="44"/>
      <c r="BF18" s="44" t="s">
        <v>277</v>
      </c>
      <c r="BG18" s="44"/>
      <c r="BH18" s="305" t="str">
        <f>'予選②'!B21</f>
        <v>波野SSS</v>
      </c>
      <c r="BI18" s="305"/>
      <c r="BJ18" s="305"/>
      <c r="BK18" s="305"/>
      <c r="BL18" s="305"/>
      <c r="BM18" s="305"/>
      <c r="BN18" s="67"/>
      <c r="BO18" s="306" t="str">
        <f>AZ17</f>
        <v>鉢形SSS</v>
      </c>
      <c r="BP18" s="305"/>
      <c r="BQ18" s="305"/>
      <c r="BR18" s="305"/>
      <c r="BS18" s="305"/>
      <c r="BT18" s="305"/>
      <c r="BU18" s="44" t="s">
        <v>278</v>
      </c>
      <c r="BV18" s="305" t="str">
        <f>BH17</f>
        <v>鹿島ｱﾝﾄﾗｰｽﾞJr</v>
      </c>
      <c r="BW18" s="305"/>
      <c r="BX18" s="305"/>
      <c r="BY18" s="305"/>
      <c r="BZ18" s="305"/>
      <c r="CA18" s="310"/>
    </row>
    <row r="19" spans="1:79" ht="18.75" customHeight="1">
      <c r="A19" s="18"/>
      <c r="B19" s="78"/>
      <c r="C19" s="394">
        <v>3</v>
      </c>
      <c r="D19" s="394"/>
      <c r="E19" s="79"/>
      <c r="F19" s="395">
        <f>'予選①時間'!F19</f>
        <v>0.4826388888888889</v>
      </c>
      <c r="G19" s="395"/>
      <c r="H19" s="395"/>
      <c r="I19" s="59" t="s">
        <v>274</v>
      </c>
      <c r="J19" s="396">
        <f>F19+TIME(0,35,0)</f>
        <v>0.5069444444444444</v>
      </c>
      <c r="K19" s="396"/>
      <c r="L19" s="396"/>
      <c r="M19" s="94"/>
      <c r="N19" s="393" t="str">
        <f>'予選②'!B19</f>
        <v>軽野東SSS</v>
      </c>
      <c r="O19" s="393"/>
      <c r="P19" s="393"/>
      <c r="Q19" s="393"/>
      <c r="R19" s="393"/>
      <c r="S19" s="81"/>
      <c r="T19" s="81" t="s">
        <v>275</v>
      </c>
      <c r="U19" s="81"/>
      <c r="V19" s="397" t="str">
        <f>'予選②'!B25</f>
        <v>八千代町SSS</v>
      </c>
      <c r="W19" s="397"/>
      <c r="X19" s="397"/>
      <c r="Y19" s="397"/>
      <c r="Z19" s="397"/>
      <c r="AA19" s="82"/>
      <c r="AB19" s="393" t="str">
        <f>'予選②'!B11</f>
        <v>鉢形SSS</v>
      </c>
      <c r="AC19" s="393"/>
      <c r="AD19" s="393"/>
      <c r="AE19" s="393"/>
      <c r="AF19" s="393"/>
      <c r="AG19" s="81" t="s">
        <v>276</v>
      </c>
      <c r="AH19" s="391" t="str">
        <f>'予選②'!B9</f>
        <v>牛堀SSS</v>
      </c>
      <c r="AI19" s="391"/>
      <c r="AJ19" s="391"/>
      <c r="AK19" s="391"/>
      <c r="AL19" s="391"/>
      <c r="AN19" s="40"/>
      <c r="AO19" s="300">
        <v>3</v>
      </c>
      <c r="AP19" s="300"/>
      <c r="AQ19" s="41"/>
      <c r="AR19" s="301">
        <v>0.4791666666666667</v>
      </c>
      <c r="AS19" s="302"/>
      <c r="AT19" s="302"/>
      <c r="AU19" s="42" t="s">
        <v>274</v>
      </c>
      <c r="AV19" s="303">
        <f>AR19+TIME(0,35,0)</f>
        <v>0.5034722222222222</v>
      </c>
      <c r="AW19" s="303"/>
      <c r="AX19" s="304"/>
      <c r="AY19" s="43"/>
      <c r="AZ19" s="305" t="str">
        <f>'予選②'!B9</f>
        <v>牛堀SSS</v>
      </c>
      <c r="BA19" s="305"/>
      <c r="BB19" s="305"/>
      <c r="BC19" s="305"/>
      <c r="BD19" s="305"/>
      <c r="BE19" s="44"/>
      <c r="BF19" s="44" t="s">
        <v>277</v>
      </c>
      <c r="BG19" s="44"/>
      <c r="BH19" s="305" t="str">
        <f>'予選②'!B11</f>
        <v>鉢形SSS</v>
      </c>
      <c r="BI19" s="305"/>
      <c r="BJ19" s="305"/>
      <c r="BK19" s="305"/>
      <c r="BL19" s="305"/>
      <c r="BM19" s="305"/>
      <c r="BN19" s="67"/>
      <c r="BO19" s="306" t="str">
        <f>AZ21</f>
        <v>軽野東SSS</v>
      </c>
      <c r="BP19" s="305"/>
      <c r="BQ19" s="305"/>
      <c r="BR19" s="305"/>
      <c r="BS19" s="305"/>
      <c r="BT19" s="305"/>
      <c r="BU19" s="44" t="s">
        <v>278</v>
      </c>
      <c r="BV19" s="305" t="str">
        <f>BH21</f>
        <v>八千代町SSS</v>
      </c>
      <c r="BW19" s="305"/>
      <c r="BX19" s="305"/>
      <c r="BY19" s="305"/>
      <c r="BZ19" s="305"/>
      <c r="CA19" s="310"/>
    </row>
    <row r="20" spans="1:79" ht="18.75" customHeight="1">
      <c r="A20" s="18"/>
      <c r="B20" s="33"/>
      <c r="C20" s="326"/>
      <c r="D20" s="326"/>
      <c r="E20" s="34"/>
      <c r="F20" s="336" t="s">
        <v>279</v>
      </c>
      <c r="G20" s="336"/>
      <c r="H20" s="336"/>
      <c r="I20" s="336"/>
      <c r="J20" s="336"/>
      <c r="K20" s="336"/>
      <c r="L20" s="336"/>
      <c r="M20" s="93"/>
      <c r="N20" s="331"/>
      <c r="O20" s="331"/>
      <c r="P20" s="331"/>
      <c r="Q20" s="331"/>
      <c r="R20" s="331"/>
      <c r="S20" s="38"/>
      <c r="T20" s="38"/>
      <c r="U20" s="38"/>
      <c r="V20" s="332"/>
      <c r="W20" s="332"/>
      <c r="X20" s="332"/>
      <c r="Y20" s="332"/>
      <c r="Z20" s="332"/>
      <c r="AA20" s="39"/>
      <c r="AB20" s="331"/>
      <c r="AC20" s="331"/>
      <c r="AD20" s="331"/>
      <c r="AE20" s="331"/>
      <c r="AF20" s="331"/>
      <c r="AG20" s="38"/>
      <c r="AH20" s="319"/>
      <c r="AI20" s="319"/>
      <c r="AJ20" s="319"/>
      <c r="AK20" s="319"/>
      <c r="AL20" s="319"/>
      <c r="AN20" s="40"/>
      <c r="AO20" s="300"/>
      <c r="AP20" s="300"/>
      <c r="AQ20" s="41"/>
      <c r="AR20" s="334" t="s">
        <v>279</v>
      </c>
      <c r="AS20" s="300"/>
      <c r="AT20" s="300"/>
      <c r="AU20" s="300"/>
      <c r="AV20" s="300"/>
      <c r="AW20" s="300"/>
      <c r="AX20" s="335"/>
      <c r="AY20" s="43"/>
      <c r="AZ20" s="305"/>
      <c r="BA20" s="305"/>
      <c r="BB20" s="305"/>
      <c r="BC20" s="305"/>
      <c r="BD20" s="305"/>
      <c r="BE20" s="44"/>
      <c r="BF20" s="44"/>
      <c r="BG20" s="44"/>
      <c r="BH20" s="305"/>
      <c r="BI20" s="305"/>
      <c r="BJ20" s="305"/>
      <c r="BK20" s="305"/>
      <c r="BL20" s="305"/>
      <c r="BM20" s="44"/>
      <c r="BN20" s="67"/>
      <c r="BO20" s="306"/>
      <c r="BP20" s="305"/>
      <c r="BQ20" s="305"/>
      <c r="BR20" s="305"/>
      <c r="BS20" s="305"/>
      <c r="BT20" s="305"/>
      <c r="BU20" s="44"/>
      <c r="BV20" s="305"/>
      <c r="BW20" s="305"/>
      <c r="BX20" s="305"/>
      <c r="BY20" s="305"/>
      <c r="BZ20" s="305"/>
      <c r="CA20" s="310"/>
    </row>
    <row r="21" spans="1:79" ht="18.75" customHeight="1">
      <c r="A21" s="18"/>
      <c r="B21" s="78"/>
      <c r="C21" s="394">
        <v>4</v>
      </c>
      <c r="D21" s="394"/>
      <c r="E21" s="79"/>
      <c r="F21" s="395">
        <f>'予選①時間'!F21</f>
        <v>0.5416666666666666</v>
      </c>
      <c r="G21" s="395"/>
      <c r="H21" s="395"/>
      <c r="I21" s="59" t="s">
        <v>274</v>
      </c>
      <c r="J21" s="396">
        <f>F21+TIME(0,35,0)</f>
        <v>0.5659722222222222</v>
      </c>
      <c r="K21" s="396"/>
      <c r="L21" s="396"/>
      <c r="M21" s="94"/>
      <c r="N21" s="393" t="str">
        <f>'予選②'!B23</f>
        <v>間々田FCがむしゃら</v>
      </c>
      <c r="O21" s="393"/>
      <c r="P21" s="393"/>
      <c r="Q21" s="393"/>
      <c r="R21" s="393"/>
      <c r="S21" s="81"/>
      <c r="T21" s="81" t="s">
        <v>275</v>
      </c>
      <c r="U21" s="81"/>
      <c r="V21" s="397" t="str">
        <f>'予選②'!B21</f>
        <v>波野SSS</v>
      </c>
      <c r="W21" s="397"/>
      <c r="X21" s="397"/>
      <c r="Y21" s="397"/>
      <c r="Z21" s="397"/>
      <c r="AA21" s="82"/>
      <c r="AB21" s="393" t="str">
        <f>'予選②'!B7</f>
        <v>大野原SSS</v>
      </c>
      <c r="AC21" s="393"/>
      <c r="AD21" s="393"/>
      <c r="AE21" s="393"/>
      <c r="AF21" s="393"/>
      <c r="AG21" s="81" t="s">
        <v>276</v>
      </c>
      <c r="AH21" s="391" t="str">
        <f>'予選②'!B13</f>
        <v>鹿島ｱﾝﾄﾗｰｽﾞJr</v>
      </c>
      <c r="AI21" s="391"/>
      <c r="AJ21" s="391"/>
      <c r="AK21" s="391"/>
      <c r="AL21" s="391"/>
      <c r="AN21" s="40"/>
      <c r="AO21" s="300">
        <v>4</v>
      </c>
      <c r="AP21" s="300"/>
      <c r="AQ21" s="41"/>
      <c r="AR21" s="301">
        <v>0.5416666666666666</v>
      </c>
      <c r="AS21" s="302"/>
      <c r="AT21" s="302"/>
      <c r="AU21" s="42" t="s">
        <v>274</v>
      </c>
      <c r="AV21" s="303">
        <f>AR21+TIME(0,35,0)</f>
        <v>0.5659722222222222</v>
      </c>
      <c r="AW21" s="303"/>
      <c r="AX21" s="304"/>
      <c r="AY21" s="43"/>
      <c r="AZ21" s="305" t="str">
        <f>'予選②'!B19</f>
        <v>軽野東SSS</v>
      </c>
      <c r="BA21" s="305"/>
      <c r="BB21" s="305"/>
      <c r="BC21" s="305"/>
      <c r="BD21" s="305"/>
      <c r="BE21" s="44"/>
      <c r="BF21" s="44" t="s">
        <v>277</v>
      </c>
      <c r="BG21" s="44"/>
      <c r="BH21" s="305" t="str">
        <f>'予選②'!B25</f>
        <v>八千代町SSS</v>
      </c>
      <c r="BI21" s="305"/>
      <c r="BJ21" s="305"/>
      <c r="BK21" s="305"/>
      <c r="BL21" s="305"/>
      <c r="BM21" s="305"/>
      <c r="BN21" s="67"/>
      <c r="BO21" s="306" t="str">
        <f>AZ19</f>
        <v>牛堀SSS</v>
      </c>
      <c r="BP21" s="305"/>
      <c r="BQ21" s="305"/>
      <c r="BR21" s="305"/>
      <c r="BS21" s="305"/>
      <c r="BT21" s="305"/>
      <c r="BU21" s="44" t="s">
        <v>278</v>
      </c>
      <c r="BV21" s="305" t="str">
        <f>BH19</f>
        <v>鉢形SSS</v>
      </c>
      <c r="BW21" s="305"/>
      <c r="BX21" s="305"/>
      <c r="BY21" s="305"/>
      <c r="BZ21" s="305"/>
      <c r="CA21" s="310"/>
    </row>
    <row r="22" spans="1:79" ht="18.75" customHeight="1">
      <c r="A22" s="18"/>
      <c r="B22" s="33"/>
      <c r="C22" s="326">
        <v>5</v>
      </c>
      <c r="D22" s="326"/>
      <c r="E22" s="34"/>
      <c r="F22" s="327">
        <f>'予選①時間'!F22</f>
        <v>0.576388888888889</v>
      </c>
      <c r="G22" s="327"/>
      <c r="H22" s="327"/>
      <c r="I22" s="83" t="s">
        <v>274</v>
      </c>
      <c r="J22" s="329">
        <f>F22+TIME(0,35,0)</f>
        <v>0.6006944444444445</v>
      </c>
      <c r="K22" s="329"/>
      <c r="L22" s="329"/>
      <c r="M22" s="93"/>
      <c r="N22" s="331" t="str">
        <f>'予選②'!B19</f>
        <v>軽野東SSS</v>
      </c>
      <c r="O22" s="331"/>
      <c r="P22" s="331"/>
      <c r="Q22" s="331"/>
      <c r="R22" s="331"/>
      <c r="S22" s="38"/>
      <c r="T22" s="38" t="s">
        <v>275</v>
      </c>
      <c r="U22" s="38"/>
      <c r="V22" s="332" t="str">
        <f>'予選②'!B23</f>
        <v>間々田FCがむしゃら</v>
      </c>
      <c r="W22" s="332"/>
      <c r="X22" s="332"/>
      <c r="Y22" s="332"/>
      <c r="Z22" s="332"/>
      <c r="AA22" s="39"/>
      <c r="AB22" s="331" t="str">
        <f>'予選②'!B9</f>
        <v>牛堀SSS</v>
      </c>
      <c r="AC22" s="331"/>
      <c r="AD22" s="331"/>
      <c r="AE22" s="331"/>
      <c r="AF22" s="331"/>
      <c r="AG22" s="38" t="s">
        <v>276</v>
      </c>
      <c r="AH22" s="319" t="str">
        <f>'予選②'!B13</f>
        <v>鹿島ｱﾝﾄﾗｰｽﾞJr</v>
      </c>
      <c r="AI22" s="319"/>
      <c r="AJ22" s="319"/>
      <c r="AK22" s="319"/>
      <c r="AL22" s="319"/>
      <c r="AN22" s="40"/>
      <c r="AO22" s="300">
        <v>5</v>
      </c>
      <c r="AP22" s="300"/>
      <c r="AQ22" s="41"/>
      <c r="AR22" s="301">
        <v>0.5729166666666666</v>
      </c>
      <c r="AS22" s="302"/>
      <c r="AT22" s="302"/>
      <c r="AU22" s="42" t="s">
        <v>274</v>
      </c>
      <c r="AV22" s="303">
        <f>AR22+TIME(0,35,0)</f>
        <v>0.5972222222222222</v>
      </c>
      <c r="AW22" s="303"/>
      <c r="AX22" s="304"/>
      <c r="AY22" s="43"/>
      <c r="AZ22" s="305" t="str">
        <f>'予選②'!B9</f>
        <v>牛堀SSS</v>
      </c>
      <c r="BA22" s="305"/>
      <c r="BB22" s="305"/>
      <c r="BC22" s="305"/>
      <c r="BD22" s="305"/>
      <c r="BE22" s="44"/>
      <c r="BF22" s="44" t="s">
        <v>277</v>
      </c>
      <c r="BG22" s="44"/>
      <c r="BH22" s="305" t="str">
        <f>'予選②'!B13</f>
        <v>鹿島ｱﾝﾄﾗｰｽﾞJr</v>
      </c>
      <c r="BI22" s="305"/>
      <c r="BJ22" s="305"/>
      <c r="BK22" s="305"/>
      <c r="BL22" s="305"/>
      <c r="BM22" s="305"/>
      <c r="BN22" s="67"/>
      <c r="BO22" s="306" t="str">
        <f>AZ23</f>
        <v>軽野東SSS</v>
      </c>
      <c r="BP22" s="305"/>
      <c r="BQ22" s="305"/>
      <c r="BR22" s="305"/>
      <c r="BS22" s="305"/>
      <c r="BT22" s="305"/>
      <c r="BU22" s="44" t="s">
        <v>278</v>
      </c>
      <c r="BV22" s="305" t="str">
        <f>BH23</f>
        <v>間々田FCがむしゃら</v>
      </c>
      <c r="BW22" s="305"/>
      <c r="BX22" s="305"/>
      <c r="BY22" s="305"/>
      <c r="BZ22" s="305"/>
      <c r="CA22" s="310"/>
    </row>
    <row r="23" spans="1:79" ht="18.75" customHeight="1" thickBot="1">
      <c r="A23" s="18"/>
      <c r="B23" s="84"/>
      <c r="C23" s="386">
        <v>6</v>
      </c>
      <c r="D23" s="386"/>
      <c r="E23" s="85"/>
      <c r="F23" s="387">
        <f>'予選①時間'!F23</f>
        <v>0.607638888888889</v>
      </c>
      <c r="G23" s="387"/>
      <c r="H23" s="387"/>
      <c r="I23" s="86" t="s">
        <v>274</v>
      </c>
      <c r="J23" s="388">
        <f>F23+TIME(0,35,0)</f>
        <v>0.6319444444444445</v>
      </c>
      <c r="K23" s="388"/>
      <c r="L23" s="388"/>
      <c r="M23" s="95"/>
      <c r="N23" s="389" t="str">
        <f>'予選②'!B25</f>
        <v>八千代町SSS</v>
      </c>
      <c r="O23" s="389"/>
      <c r="P23" s="389"/>
      <c r="Q23" s="389"/>
      <c r="R23" s="389"/>
      <c r="S23" s="88"/>
      <c r="T23" s="88" t="s">
        <v>275</v>
      </c>
      <c r="U23" s="88"/>
      <c r="V23" s="390" t="str">
        <f>'予選②'!B21</f>
        <v>波野SSS</v>
      </c>
      <c r="W23" s="390"/>
      <c r="X23" s="390"/>
      <c r="Y23" s="390"/>
      <c r="Z23" s="390"/>
      <c r="AA23" s="89"/>
      <c r="AB23" s="389" t="str">
        <f>'予選②'!B7</f>
        <v>大野原SSS</v>
      </c>
      <c r="AC23" s="389"/>
      <c r="AD23" s="389"/>
      <c r="AE23" s="389"/>
      <c r="AF23" s="389"/>
      <c r="AG23" s="88" t="s">
        <v>276</v>
      </c>
      <c r="AH23" s="392" t="str">
        <f>'予選②'!B11</f>
        <v>鉢形SSS</v>
      </c>
      <c r="AI23" s="392"/>
      <c r="AJ23" s="392"/>
      <c r="AK23" s="392"/>
      <c r="AL23" s="392"/>
      <c r="AN23" s="53"/>
      <c r="AO23" s="323">
        <v>6</v>
      </c>
      <c r="AP23" s="323"/>
      <c r="AQ23" s="54"/>
      <c r="AR23" s="324">
        <v>0.6041666666666666</v>
      </c>
      <c r="AS23" s="325"/>
      <c r="AT23" s="325"/>
      <c r="AU23" s="55" t="s">
        <v>274</v>
      </c>
      <c r="AV23" s="320">
        <f>AR23+TIME(0,35,0)</f>
        <v>0.6284722222222222</v>
      </c>
      <c r="AW23" s="320"/>
      <c r="AX23" s="321"/>
      <c r="AY23" s="56"/>
      <c r="AZ23" s="307" t="str">
        <f>'予選②'!B19</f>
        <v>軽野東SSS</v>
      </c>
      <c r="BA23" s="307"/>
      <c r="BB23" s="307"/>
      <c r="BC23" s="307"/>
      <c r="BD23" s="307"/>
      <c r="BE23" s="57"/>
      <c r="BF23" s="57" t="s">
        <v>277</v>
      </c>
      <c r="BG23" s="57"/>
      <c r="BH23" s="307" t="str">
        <f>'予選②'!B23</f>
        <v>間々田FCがむしゃら</v>
      </c>
      <c r="BI23" s="307"/>
      <c r="BJ23" s="307"/>
      <c r="BK23" s="307"/>
      <c r="BL23" s="307"/>
      <c r="BM23" s="307"/>
      <c r="BN23" s="68"/>
      <c r="BO23" s="308" t="str">
        <f>AZ22</f>
        <v>牛堀SSS</v>
      </c>
      <c r="BP23" s="307"/>
      <c r="BQ23" s="307"/>
      <c r="BR23" s="307"/>
      <c r="BS23" s="307"/>
      <c r="BT23" s="307"/>
      <c r="BU23" s="57" t="s">
        <v>278</v>
      </c>
      <c r="BV23" s="307" t="str">
        <f>BH22</f>
        <v>鹿島ｱﾝﾄﾗｰｽﾞJr</v>
      </c>
      <c r="BW23" s="307"/>
      <c r="BX23" s="307"/>
      <c r="BY23" s="307"/>
      <c r="BZ23" s="307"/>
      <c r="CA23" s="309"/>
    </row>
    <row r="24" spans="1:38" ht="18.75" customHeight="1">
      <c r="A24" s="18"/>
      <c r="B24" s="59"/>
      <c r="C24" s="59"/>
      <c r="D24" s="59"/>
      <c r="E24" s="59"/>
      <c r="F24" s="60"/>
      <c r="G24" s="59"/>
      <c r="H24" s="59"/>
      <c r="I24" s="59"/>
      <c r="J24" s="62"/>
      <c r="K24" s="62"/>
      <c r="L24" s="62"/>
      <c r="M24" s="63"/>
      <c r="N24" s="64"/>
      <c r="O24" s="64"/>
      <c r="P24" s="64"/>
      <c r="Q24" s="64"/>
      <c r="R24" s="64"/>
      <c r="S24" s="61"/>
      <c r="T24" s="61"/>
      <c r="U24" s="61"/>
      <c r="V24" s="65"/>
      <c r="W24" s="65"/>
      <c r="X24" s="65"/>
      <c r="Y24" s="65"/>
      <c r="Z24" s="65"/>
      <c r="AA24" s="63"/>
      <c r="AB24" s="64"/>
      <c r="AC24" s="64"/>
      <c r="AD24" s="64"/>
      <c r="AE24" s="64"/>
      <c r="AF24" s="64"/>
      <c r="AG24" s="61"/>
      <c r="AH24" s="65"/>
      <c r="AI24" s="65"/>
      <c r="AJ24" s="65"/>
      <c r="AK24" s="65"/>
      <c r="AL24" s="65"/>
    </row>
    <row r="25" ht="13.5">
      <c r="O25" s="19"/>
    </row>
    <row r="26" spans="2:51" ht="18" thickBot="1">
      <c r="B26" s="404" t="str">
        <f>'予選②'!B27</f>
        <v>予選 Ｇブロック</v>
      </c>
      <c r="C26" s="404"/>
      <c r="D26" s="404"/>
      <c r="E26" s="404"/>
      <c r="F26" s="404"/>
      <c r="G26" s="404"/>
      <c r="H26" s="404"/>
      <c r="I26" s="404"/>
      <c r="J26" s="405" t="str">
        <f>'予選②'!J27</f>
        <v>海浜サッカー場</v>
      </c>
      <c r="K26" s="405"/>
      <c r="L26" s="405"/>
      <c r="M26" s="405"/>
      <c r="N26" s="405"/>
      <c r="O26" s="405"/>
      <c r="P26" s="405"/>
      <c r="Q26" s="405"/>
      <c r="R26" s="405"/>
      <c r="S26" s="406" t="str">
        <f>'予選②'!S27</f>
        <v>⑦・⑧コート</v>
      </c>
      <c r="T26" s="406"/>
      <c r="U26" s="406"/>
      <c r="V26" s="406"/>
      <c r="W26" s="406"/>
      <c r="AN26" s="16" t="s">
        <v>287</v>
      </c>
      <c r="AY26" s="16" t="s">
        <v>288</v>
      </c>
    </row>
    <row r="27" spans="2:79" ht="18.75" customHeight="1" thickBot="1">
      <c r="B27" s="407" t="s">
        <v>270</v>
      </c>
      <c r="C27" s="407"/>
      <c r="D27" s="407"/>
      <c r="E27" s="407"/>
      <c r="F27" s="407" t="s">
        <v>271</v>
      </c>
      <c r="G27" s="407"/>
      <c r="H27" s="407"/>
      <c r="I27" s="407"/>
      <c r="J27" s="407"/>
      <c r="K27" s="407"/>
      <c r="L27" s="407"/>
      <c r="M27" s="403" t="s">
        <v>272</v>
      </c>
      <c r="N27" s="403"/>
      <c r="O27" s="403"/>
      <c r="P27" s="403"/>
      <c r="Q27" s="403"/>
      <c r="R27" s="403"/>
      <c r="S27" s="403"/>
      <c r="T27" s="403"/>
      <c r="U27" s="403"/>
      <c r="V27" s="403"/>
      <c r="W27" s="403"/>
      <c r="X27" s="403"/>
      <c r="Y27" s="403"/>
      <c r="Z27" s="403"/>
      <c r="AA27" s="403"/>
      <c r="AB27" s="403" t="s">
        <v>273</v>
      </c>
      <c r="AC27" s="403"/>
      <c r="AD27" s="403"/>
      <c r="AE27" s="403"/>
      <c r="AF27" s="403"/>
      <c r="AG27" s="403"/>
      <c r="AH27" s="403"/>
      <c r="AI27" s="403"/>
      <c r="AJ27" s="403"/>
      <c r="AK27" s="403"/>
      <c r="AL27" s="403"/>
      <c r="AN27" s="360" t="s">
        <v>270</v>
      </c>
      <c r="AO27" s="361"/>
      <c r="AP27" s="361"/>
      <c r="AQ27" s="362"/>
      <c r="AR27" s="360" t="s">
        <v>271</v>
      </c>
      <c r="AS27" s="361"/>
      <c r="AT27" s="361"/>
      <c r="AU27" s="361"/>
      <c r="AV27" s="361"/>
      <c r="AW27" s="361"/>
      <c r="AX27" s="362"/>
      <c r="AY27" s="363" t="s">
        <v>272</v>
      </c>
      <c r="AZ27" s="363"/>
      <c r="BA27" s="363"/>
      <c r="BB27" s="363"/>
      <c r="BC27" s="363"/>
      <c r="BD27" s="363"/>
      <c r="BE27" s="363"/>
      <c r="BF27" s="363"/>
      <c r="BG27" s="363"/>
      <c r="BH27" s="363"/>
      <c r="BI27" s="363"/>
      <c r="BJ27" s="363"/>
      <c r="BK27" s="363"/>
      <c r="BL27" s="363"/>
      <c r="BM27" s="363"/>
      <c r="BN27" s="364"/>
      <c r="BO27" s="347" t="s">
        <v>273</v>
      </c>
      <c r="BP27" s="348"/>
      <c r="BQ27" s="348"/>
      <c r="BR27" s="348"/>
      <c r="BS27" s="348"/>
      <c r="BT27" s="348"/>
      <c r="BU27" s="348"/>
      <c r="BV27" s="348"/>
      <c r="BW27" s="348"/>
      <c r="BX27" s="348"/>
      <c r="BY27" s="348"/>
      <c r="BZ27" s="348"/>
      <c r="CA27" s="349"/>
    </row>
    <row r="28" spans="2:79" ht="18.75" customHeight="1">
      <c r="B28" s="78"/>
      <c r="C28" s="394">
        <v>1</v>
      </c>
      <c r="D28" s="394"/>
      <c r="E28" s="79"/>
      <c r="F28" s="398">
        <f>'予選①時間'!F28</f>
        <v>0.4166666666666667</v>
      </c>
      <c r="G28" s="398"/>
      <c r="H28" s="398"/>
      <c r="I28" s="59" t="s">
        <v>274</v>
      </c>
      <c r="J28" s="399">
        <f>F28+TIME(0,35,0)</f>
        <v>0.44097222222222227</v>
      </c>
      <c r="K28" s="399"/>
      <c r="L28" s="399"/>
      <c r="M28" s="90"/>
      <c r="N28" s="400" t="str">
        <f>'予選②'!B31</f>
        <v>軽野SSS</v>
      </c>
      <c r="O28" s="400"/>
      <c r="P28" s="400"/>
      <c r="Q28" s="400"/>
      <c r="R28" s="400"/>
      <c r="S28" s="91"/>
      <c r="T28" s="91" t="s">
        <v>275</v>
      </c>
      <c r="U28" s="91"/>
      <c r="V28" s="401" t="str">
        <f>'予選②'!B33</f>
        <v>鉾田SSS</v>
      </c>
      <c r="W28" s="401"/>
      <c r="X28" s="401"/>
      <c r="Y28" s="401"/>
      <c r="Z28" s="401"/>
      <c r="AA28" s="92"/>
      <c r="AB28" s="400" t="str">
        <f>'予選②'!B47</f>
        <v>津田SSS</v>
      </c>
      <c r="AC28" s="400"/>
      <c r="AD28" s="400"/>
      <c r="AE28" s="400"/>
      <c r="AF28" s="400"/>
      <c r="AG28" s="91" t="s">
        <v>276</v>
      </c>
      <c r="AH28" s="402" t="str">
        <f>'予選②'!B49</f>
        <v>FCﾄﾞﾙﾌｨﾝ</v>
      </c>
      <c r="AI28" s="402"/>
      <c r="AJ28" s="402"/>
      <c r="AK28" s="402"/>
      <c r="AL28" s="402"/>
      <c r="AN28" s="27"/>
      <c r="AO28" s="342">
        <v>1</v>
      </c>
      <c r="AP28" s="342"/>
      <c r="AQ28" s="28"/>
      <c r="AR28" s="343">
        <v>0.4166666666666667</v>
      </c>
      <c r="AS28" s="344"/>
      <c r="AT28" s="344"/>
      <c r="AU28" s="29" t="s">
        <v>274</v>
      </c>
      <c r="AV28" s="345">
        <f>AR28+TIME(0,35,0)</f>
        <v>0.44097222222222227</v>
      </c>
      <c r="AW28" s="345"/>
      <c r="AX28" s="346"/>
      <c r="AY28" s="30"/>
      <c r="AZ28" s="369" t="str">
        <f>'予選②'!B31</f>
        <v>軽野SSS</v>
      </c>
      <c r="BA28" s="369"/>
      <c r="BB28" s="369"/>
      <c r="BC28" s="369"/>
      <c r="BD28" s="369"/>
      <c r="BE28" s="31"/>
      <c r="BF28" s="31" t="s">
        <v>277</v>
      </c>
      <c r="BG28" s="31"/>
      <c r="BH28" s="369" t="str">
        <f>'予選②'!B33</f>
        <v>鉾田SSS</v>
      </c>
      <c r="BI28" s="369"/>
      <c r="BJ28" s="369"/>
      <c r="BK28" s="369"/>
      <c r="BL28" s="369"/>
      <c r="BM28" s="369"/>
      <c r="BN28" s="66"/>
      <c r="BO28" s="376" t="str">
        <f>AZ29</f>
        <v>津田SSS</v>
      </c>
      <c r="BP28" s="369"/>
      <c r="BQ28" s="369"/>
      <c r="BR28" s="369"/>
      <c r="BS28" s="369"/>
      <c r="BT28" s="369"/>
      <c r="BU28" s="31" t="s">
        <v>278</v>
      </c>
      <c r="BV28" s="369" t="str">
        <f>BH29</f>
        <v>FCﾄﾞﾙﾌｨﾝ</v>
      </c>
      <c r="BW28" s="369"/>
      <c r="BX28" s="369"/>
      <c r="BY28" s="369"/>
      <c r="BZ28" s="369"/>
      <c r="CA28" s="370"/>
    </row>
    <row r="29" spans="2:79" ht="18.75" customHeight="1">
      <c r="B29" s="33"/>
      <c r="C29" s="326">
        <v>2</v>
      </c>
      <c r="D29" s="326"/>
      <c r="E29" s="34"/>
      <c r="F29" s="327">
        <f>'予選①時間'!F29</f>
        <v>0.4479166666666667</v>
      </c>
      <c r="G29" s="327"/>
      <c r="H29" s="327"/>
      <c r="I29" s="83" t="s">
        <v>274</v>
      </c>
      <c r="J29" s="329">
        <f>F29+TIME(0,35,0)</f>
        <v>0.47222222222222227</v>
      </c>
      <c r="K29" s="329"/>
      <c r="L29" s="329"/>
      <c r="M29" s="93"/>
      <c r="N29" s="331" t="str">
        <f>'予選②'!B35</f>
        <v>土浦第二小SSS</v>
      </c>
      <c r="O29" s="331"/>
      <c r="P29" s="331"/>
      <c r="Q29" s="331"/>
      <c r="R29" s="331"/>
      <c r="S29" s="37"/>
      <c r="T29" s="38" t="s">
        <v>275</v>
      </c>
      <c r="U29" s="37"/>
      <c r="V29" s="332" t="str">
        <f>'予選②'!B37</f>
        <v>総和南FC</v>
      </c>
      <c r="W29" s="332"/>
      <c r="X29" s="332"/>
      <c r="Y29" s="332"/>
      <c r="Z29" s="332"/>
      <c r="AA29" s="39"/>
      <c r="AB29" s="331" t="str">
        <f>'予選②'!B43</f>
        <v>土合FC</v>
      </c>
      <c r="AC29" s="331"/>
      <c r="AD29" s="331"/>
      <c r="AE29" s="331"/>
      <c r="AF29" s="331"/>
      <c r="AG29" s="38" t="s">
        <v>276</v>
      </c>
      <c r="AH29" s="319" t="str">
        <f>'予選②'!B45</f>
        <v>本城睦ＦＣ</v>
      </c>
      <c r="AI29" s="319"/>
      <c r="AJ29" s="319"/>
      <c r="AK29" s="319"/>
      <c r="AL29" s="319"/>
      <c r="AN29" s="40"/>
      <c r="AO29" s="300">
        <v>2</v>
      </c>
      <c r="AP29" s="300"/>
      <c r="AQ29" s="41"/>
      <c r="AR29" s="301">
        <v>0.4479166666666667</v>
      </c>
      <c r="AS29" s="302"/>
      <c r="AT29" s="302"/>
      <c r="AU29" s="42" t="s">
        <v>274</v>
      </c>
      <c r="AV29" s="303">
        <f>AR29+TIME(0,35,0)</f>
        <v>0.47222222222222227</v>
      </c>
      <c r="AW29" s="303"/>
      <c r="AX29" s="304"/>
      <c r="AY29" s="43"/>
      <c r="AZ29" s="305" t="str">
        <f>'予選②'!B47</f>
        <v>津田SSS</v>
      </c>
      <c r="BA29" s="305"/>
      <c r="BB29" s="305"/>
      <c r="BC29" s="305"/>
      <c r="BD29" s="305"/>
      <c r="BE29" s="44"/>
      <c r="BF29" s="44" t="s">
        <v>277</v>
      </c>
      <c r="BG29" s="44"/>
      <c r="BH29" s="305" t="str">
        <f>'予選②'!B49</f>
        <v>FCﾄﾞﾙﾌｨﾝ</v>
      </c>
      <c r="BI29" s="305"/>
      <c r="BJ29" s="305"/>
      <c r="BK29" s="305"/>
      <c r="BL29" s="305"/>
      <c r="BM29" s="305"/>
      <c r="BN29" s="67"/>
      <c r="BO29" s="306" t="str">
        <f>AZ28</f>
        <v>軽野SSS</v>
      </c>
      <c r="BP29" s="305"/>
      <c r="BQ29" s="305"/>
      <c r="BR29" s="305"/>
      <c r="BS29" s="305"/>
      <c r="BT29" s="305"/>
      <c r="BU29" s="44" t="s">
        <v>278</v>
      </c>
      <c r="BV29" s="305" t="str">
        <f>BH28</f>
        <v>鉾田SSS</v>
      </c>
      <c r="BW29" s="305"/>
      <c r="BX29" s="305"/>
      <c r="BY29" s="305"/>
      <c r="BZ29" s="305"/>
      <c r="CA29" s="310"/>
    </row>
    <row r="30" spans="1:79" ht="18.75" customHeight="1">
      <c r="A30" s="18"/>
      <c r="B30" s="78"/>
      <c r="C30" s="394">
        <v>3</v>
      </c>
      <c r="D30" s="394"/>
      <c r="E30" s="79"/>
      <c r="F30" s="395">
        <f>'予選①時間'!F30</f>
        <v>0.4826388888888889</v>
      </c>
      <c r="G30" s="395"/>
      <c r="H30" s="395"/>
      <c r="I30" s="59" t="s">
        <v>274</v>
      </c>
      <c r="J30" s="396">
        <f>F30+TIME(0,35,0)</f>
        <v>0.5069444444444444</v>
      </c>
      <c r="K30" s="396"/>
      <c r="L30" s="396"/>
      <c r="M30" s="94"/>
      <c r="N30" s="393" t="str">
        <f>'予選②'!B31</f>
        <v>軽野SSS</v>
      </c>
      <c r="O30" s="393"/>
      <c r="P30" s="393"/>
      <c r="Q30" s="393"/>
      <c r="R30" s="393"/>
      <c r="S30" s="81"/>
      <c r="T30" s="81" t="s">
        <v>275</v>
      </c>
      <c r="U30" s="81"/>
      <c r="V30" s="397" t="str">
        <f>'予選②'!B37</f>
        <v>総和南FC</v>
      </c>
      <c r="W30" s="397"/>
      <c r="X30" s="397"/>
      <c r="Y30" s="397"/>
      <c r="Z30" s="397"/>
      <c r="AA30" s="82"/>
      <c r="AB30" s="393" t="str">
        <f>'予選②'!B47</f>
        <v>津田SSS</v>
      </c>
      <c r="AC30" s="393"/>
      <c r="AD30" s="393"/>
      <c r="AE30" s="393"/>
      <c r="AF30" s="393"/>
      <c r="AG30" s="81" t="s">
        <v>276</v>
      </c>
      <c r="AH30" s="391" t="str">
        <f>'予選②'!B45</f>
        <v>本城睦ＦＣ</v>
      </c>
      <c r="AI30" s="391"/>
      <c r="AJ30" s="391"/>
      <c r="AK30" s="391"/>
      <c r="AL30" s="391"/>
      <c r="AN30" s="40"/>
      <c r="AO30" s="300">
        <v>3</v>
      </c>
      <c r="AP30" s="300"/>
      <c r="AQ30" s="41"/>
      <c r="AR30" s="301">
        <v>0.4791666666666667</v>
      </c>
      <c r="AS30" s="302"/>
      <c r="AT30" s="302"/>
      <c r="AU30" s="42" t="s">
        <v>274</v>
      </c>
      <c r="AV30" s="303">
        <f>AR30+TIME(0,35,0)</f>
        <v>0.5034722222222222</v>
      </c>
      <c r="AW30" s="303"/>
      <c r="AX30" s="304"/>
      <c r="AY30" s="43"/>
      <c r="AZ30" s="305" t="str">
        <f>'予選②'!B31</f>
        <v>軽野SSS</v>
      </c>
      <c r="BA30" s="305"/>
      <c r="BB30" s="305"/>
      <c r="BC30" s="305"/>
      <c r="BD30" s="305"/>
      <c r="BE30" s="44"/>
      <c r="BF30" s="44" t="s">
        <v>277</v>
      </c>
      <c r="BG30" s="44"/>
      <c r="BH30" s="305" t="str">
        <f>'予選②'!B37</f>
        <v>総和南FC</v>
      </c>
      <c r="BI30" s="305"/>
      <c r="BJ30" s="305"/>
      <c r="BK30" s="305"/>
      <c r="BL30" s="305"/>
      <c r="BM30" s="305"/>
      <c r="BN30" s="67"/>
      <c r="BO30" s="306" t="str">
        <f>AZ32</f>
        <v>本城睦ＦＣ</v>
      </c>
      <c r="BP30" s="305"/>
      <c r="BQ30" s="305"/>
      <c r="BR30" s="305"/>
      <c r="BS30" s="305"/>
      <c r="BT30" s="305"/>
      <c r="BU30" s="44" t="s">
        <v>278</v>
      </c>
      <c r="BV30" s="305" t="str">
        <f>BH32</f>
        <v>津田SSS</v>
      </c>
      <c r="BW30" s="305"/>
      <c r="BX30" s="305"/>
      <c r="BY30" s="305"/>
      <c r="BZ30" s="305"/>
      <c r="CA30" s="310"/>
    </row>
    <row r="31" spans="1:79" ht="18.75" customHeight="1">
      <c r="A31" s="18"/>
      <c r="B31" s="33"/>
      <c r="C31" s="326"/>
      <c r="D31" s="326"/>
      <c r="E31" s="34"/>
      <c r="F31" s="336" t="s">
        <v>279</v>
      </c>
      <c r="G31" s="336"/>
      <c r="H31" s="336"/>
      <c r="I31" s="336"/>
      <c r="J31" s="336"/>
      <c r="K31" s="336"/>
      <c r="L31" s="336"/>
      <c r="M31" s="93"/>
      <c r="N31" s="331"/>
      <c r="O31" s="331"/>
      <c r="P31" s="331"/>
      <c r="Q31" s="331"/>
      <c r="R31" s="331"/>
      <c r="S31" s="38"/>
      <c r="T31" s="38"/>
      <c r="U31" s="38"/>
      <c r="V31" s="332"/>
      <c r="W31" s="332"/>
      <c r="X31" s="332"/>
      <c r="Y31" s="332"/>
      <c r="Z31" s="332"/>
      <c r="AA31" s="39"/>
      <c r="AB31" s="331"/>
      <c r="AC31" s="331"/>
      <c r="AD31" s="331"/>
      <c r="AE31" s="331"/>
      <c r="AF31" s="331"/>
      <c r="AG31" s="38"/>
      <c r="AH31" s="319"/>
      <c r="AI31" s="319"/>
      <c r="AJ31" s="319"/>
      <c r="AK31" s="319"/>
      <c r="AL31" s="319"/>
      <c r="AN31" s="40"/>
      <c r="AO31" s="300"/>
      <c r="AP31" s="300"/>
      <c r="AQ31" s="41"/>
      <c r="AR31" s="334" t="s">
        <v>279</v>
      </c>
      <c r="AS31" s="300"/>
      <c r="AT31" s="300"/>
      <c r="AU31" s="300"/>
      <c r="AV31" s="300"/>
      <c r="AW31" s="300"/>
      <c r="AX31" s="335"/>
      <c r="AY31" s="43"/>
      <c r="AZ31" s="305"/>
      <c r="BA31" s="305"/>
      <c r="BB31" s="305"/>
      <c r="BC31" s="305"/>
      <c r="BD31" s="305"/>
      <c r="BE31" s="44"/>
      <c r="BF31" s="44"/>
      <c r="BG31" s="44"/>
      <c r="BH31" s="305"/>
      <c r="BI31" s="305"/>
      <c r="BJ31" s="305"/>
      <c r="BK31" s="305"/>
      <c r="BL31" s="305"/>
      <c r="BM31" s="305"/>
      <c r="BN31" s="67"/>
      <c r="BO31" s="306"/>
      <c r="BP31" s="305"/>
      <c r="BQ31" s="305"/>
      <c r="BR31" s="305"/>
      <c r="BS31" s="305"/>
      <c r="BT31" s="305"/>
      <c r="BU31" s="44"/>
      <c r="BV31" s="305"/>
      <c r="BW31" s="305"/>
      <c r="BX31" s="305"/>
      <c r="BY31" s="305"/>
      <c r="BZ31" s="305"/>
      <c r="CA31" s="310"/>
    </row>
    <row r="32" spans="1:79" ht="18.75" customHeight="1">
      <c r="A32" s="18"/>
      <c r="B32" s="78"/>
      <c r="C32" s="394">
        <v>4</v>
      </c>
      <c r="D32" s="394"/>
      <c r="E32" s="79"/>
      <c r="F32" s="395">
        <f>'予選①時間'!F32</f>
        <v>0.5416666666666666</v>
      </c>
      <c r="G32" s="395"/>
      <c r="H32" s="395"/>
      <c r="I32" s="59" t="s">
        <v>274</v>
      </c>
      <c r="J32" s="396">
        <f>F32+TIME(0,35,0)</f>
        <v>0.5659722222222222</v>
      </c>
      <c r="K32" s="396"/>
      <c r="L32" s="396"/>
      <c r="M32" s="94"/>
      <c r="N32" s="393" t="str">
        <f>'予選②'!B35</f>
        <v>土浦第二小SSS</v>
      </c>
      <c r="O32" s="393"/>
      <c r="P32" s="393"/>
      <c r="Q32" s="393"/>
      <c r="R32" s="393"/>
      <c r="S32" s="81"/>
      <c r="T32" s="81" t="s">
        <v>275</v>
      </c>
      <c r="U32" s="81"/>
      <c r="V32" s="397" t="str">
        <f>'予選②'!B33</f>
        <v>鉾田SSS</v>
      </c>
      <c r="W32" s="397"/>
      <c r="X32" s="397"/>
      <c r="Y32" s="397"/>
      <c r="Z32" s="397"/>
      <c r="AA32" s="82"/>
      <c r="AB32" s="393" t="str">
        <f>'予選②'!B43</f>
        <v>土合FC</v>
      </c>
      <c r="AC32" s="393"/>
      <c r="AD32" s="393"/>
      <c r="AE32" s="393"/>
      <c r="AF32" s="393"/>
      <c r="AG32" s="81" t="s">
        <v>276</v>
      </c>
      <c r="AH32" s="391" t="str">
        <f>'予選②'!B49</f>
        <v>FCﾄﾞﾙﾌｨﾝ</v>
      </c>
      <c r="AI32" s="391"/>
      <c r="AJ32" s="391"/>
      <c r="AK32" s="391"/>
      <c r="AL32" s="391"/>
      <c r="AN32" s="40"/>
      <c r="AO32" s="300">
        <v>4</v>
      </c>
      <c r="AP32" s="300"/>
      <c r="AQ32" s="41"/>
      <c r="AR32" s="301">
        <v>0.5416666666666666</v>
      </c>
      <c r="AS32" s="302"/>
      <c r="AT32" s="302"/>
      <c r="AU32" s="42" t="s">
        <v>274</v>
      </c>
      <c r="AV32" s="303">
        <f>AR32+TIME(0,35,0)</f>
        <v>0.5659722222222222</v>
      </c>
      <c r="AW32" s="303"/>
      <c r="AX32" s="304"/>
      <c r="AY32" s="43"/>
      <c r="AZ32" s="305" t="str">
        <f>'予選②'!B45</f>
        <v>本城睦ＦＣ</v>
      </c>
      <c r="BA32" s="305"/>
      <c r="BB32" s="305"/>
      <c r="BC32" s="305"/>
      <c r="BD32" s="305"/>
      <c r="BE32" s="44"/>
      <c r="BF32" s="44" t="s">
        <v>277</v>
      </c>
      <c r="BG32" s="44"/>
      <c r="BH32" s="305" t="str">
        <f>'予選②'!B47</f>
        <v>津田SSS</v>
      </c>
      <c r="BI32" s="305"/>
      <c r="BJ32" s="305"/>
      <c r="BK32" s="305"/>
      <c r="BL32" s="305"/>
      <c r="BM32" s="305"/>
      <c r="BN32" s="67"/>
      <c r="BO32" s="306" t="str">
        <f>AZ30</f>
        <v>軽野SSS</v>
      </c>
      <c r="BP32" s="305"/>
      <c r="BQ32" s="305"/>
      <c r="BR32" s="305"/>
      <c r="BS32" s="305"/>
      <c r="BT32" s="305"/>
      <c r="BU32" s="44" t="s">
        <v>278</v>
      </c>
      <c r="BV32" s="305" t="str">
        <f>BH30</f>
        <v>総和南FC</v>
      </c>
      <c r="BW32" s="305"/>
      <c r="BX32" s="305"/>
      <c r="BY32" s="305"/>
      <c r="BZ32" s="305"/>
      <c r="CA32" s="310"/>
    </row>
    <row r="33" spans="1:79" ht="18.75" customHeight="1">
      <c r="A33" s="18"/>
      <c r="B33" s="33"/>
      <c r="C33" s="326">
        <v>5</v>
      </c>
      <c r="D33" s="326"/>
      <c r="E33" s="34"/>
      <c r="F33" s="327">
        <f>'予選①時間'!F33</f>
        <v>0.576388888888889</v>
      </c>
      <c r="G33" s="327"/>
      <c r="H33" s="327"/>
      <c r="I33" s="83" t="s">
        <v>274</v>
      </c>
      <c r="J33" s="329">
        <f>F33+TIME(0,35,0)</f>
        <v>0.6006944444444445</v>
      </c>
      <c r="K33" s="329"/>
      <c r="L33" s="329"/>
      <c r="M33" s="93"/>
      <c r="N33" s="331" t="str">
        <f>'予選②'!B31</f>
        <v>軽野SSS</v>
      </c>
      <c r="O33" s="331"/>
      <c r="P33" s="331"/>
      <c r="Q33" s="331"/>
      <c r="R33" s="331"/>
      <c r="S33" s="38"/>
      <c r="T33" s="38" t="s">
        <v>275</v>
      </c>
      <c r="U33" s="38"/>
      <c r="V33" s="332" t="str">
        <f>'予選②'!B35</f>
        <v>土浦第二小SSS</v>
      </c>
      <c r="W33" s="332"/>
      <c r="X33" s="332"/>
      <c r="Y33" s="332"/>
      <c r="Z33" s="332"/>
      <c r="AA33" s="39"/>
      <c r="AB33" s="331" t="str">
        <f>'予選②'!B45</f>
        <v>本城睦ＦＣ</v>
      </c>
      <c r="AC33" s="331"/>
      <c r="AD33" s="331"/>
      <c r="AE33" s="331"/>
      <c r="AF33" s="331"/>
      <c r="AG33" s="38" t="s">
        <v>276</v>
      </c>
      <c r="AH33" s="319" t="str">
        <f>'予選②'!B49</f>
        <v>FCﾄﾞﾙﾌｨﾝ</v>
      </c>
      <c r="AI33" s="319"/>
      <c r="AJ33" s="319"/>
      <c r="AK33" s="319"/>
      <c r="AL33" s="319"/>
      <c r="AN33" s="40"/>
      <c r="AO33" s="300">
        <v>5</v>
      </c>
      <c r="AP33" s="300"/>
      <c r="AQ33" s="41"/>
      <c r="AR33" s="301">
        <v>0.5729166666666666</v>
      </c>
      <c r="AS33" s="302"/>
      <c r="AT33" s="302"/>
      <c r="AU33" s="42" t="s">
        <v>274</v>
      </c>
      <c r="AV33" s="303">
        <f>AR33+TIME(0,35,0)</f>
        <v>0.5972222222222222</v>
      </c>
      <c r="AW33" s="303"/>
      <c r="AX33" s="304"/>
      <c r="AY33" s="43"/>
      <c r="AZ33" s="305" t="str">
        <f>'予選②'!B31</f>
        <v>軽野SSS</v>
      </c>
      <c r="BA33" s="305"/>
      <c r="BB33" s="305"/>
      <c r="BC33" s="305"/>
      <c r="BD33" s="305"/>
      <c r="BE33" s="44"/>
      <c r="BF33" s="44" t="s">
        <v>277</v>
      </c>
      <c r="BG33" s="44"/>
      <c r="BH33" s="305" t="str">
        <f>'予選②'!B35</f>
        <v>土浦第二小SSS</v>
      </c>
      <c r="BI33" s="305"/>
      <c r="BJ33" s="305"/>
      <c r="BK33" s="305"/>
      <c r="BL33" s="305"/>
      <c r="BM33" s="305"/>
      <c r="BN33" s="67"/>
      <c r="BO33" s="306" t="str">
        <f>AZ34</f>
        <v>本城睦ＦＣ</v>
      </c>
      <c r="BP33" s="305"/>
      <c r="BQ33" s="305"/>
      <c r="BR33" s="305"/>
      <c r="BS33" s="305"/>
      <c r="BT33" s="305"/>
      <c r="BU33" s="44" t="s">
        <v>278</v>
      </c>
      <c r="BV33" s="305" t="str">
        <f>BH34</f>
        <v>FCﾄﾞﾙﾌｨﾝ</v>
      </c>
      <c r="BW33" s="305"/>
      <c r="BX33" s="305"/>
      <c r="BY33" s="305"/>
      <c r="BZ33" s="305"/>
      <c r="CA33" s="310"/>
    </row>
    <row r="34" spans="1:79" ht="18.75" customHeight="1" thickBot="1">
      <c r="A34" s="18"/>
      <c r="B34" s="84"/>
      <c r="C34" s="386">
        <v>6</v>
      </c>
      <c r="D34" s="386"/>
      <c r="E34" s="85"/>
      <c r="F34" s="387">
        <f>'予選①時間'!F34</f>
        <v>0.607638888888889</v>
      </c>
      <c r="G34" s="387"/>
      <c r="H34" s="387"/>
      <c r="I34" s="86" t="s">
        <v>274</v>
      </c>
      <c r="J34" s="388">
        <f>F34+TIME(0,35,0)</f>
        <v>0.6319444444444445</v>
      </c>
      <c r="K34" s="388"/>
      <c r="L34" s="388"/>
      <c r="M34" s="95"/>
      <c r="N34" s="389" t="str">
        <f>'予選②'!B37</f>
        <v>総和南FC</v>
      </c>
      <c r="O34" s="389"/>
      <c r="P34" s="389"/>
      <c r="Q34" s="389"/>
      <c r="R34" s="389"/>
      <c r="S34" s="88"/>
      <c r="T34" s="88" t="s">
        <v>275</v>
      </c>
      <c r="U34" s="88"/>
      <c r="V34" s="390" t="str">
        <f>'予選②'!B33</f>
        <v>鉾田SSS</v>
      </c>
      <c r="W34" s="390"/>
      <c r="X34" s="390"/>
      <c r="Y34" s="390"/>
      <c r="Z34" s="390"/>
      <c r="AA34" s="89"/>
      <c r="AB34" s="389" t="str">
        <f>'予選②'!B43</f>
        <v>土合FC</v>
      </c>
      <c r="AC34" s="389"/>
      <c r="AD34" s="389"/>
      <c r="AE34" s="389"/>
      <c r="AF34" s="389"/>
      <c r="AG34" s="88" t="s">
        <v>276</v>
      </c>
      <c r="AH34" s="392" t="str">
        <f>'予選②'!B47</f>
        <v>津田SSS</v>
      </c>
      <c r="AI34" s="392"/>
      <c r="AJ34" s="392"/>
      <c r="AK34" s="392"/>
      <c r="AL34" s="392"/>
      <c r="AN34" s="53"/>
      <c r="AO34" s="323">
        <v>6</v>
      </c>
      <c r="AP34" s="323"/>
      <c r="AQ34" s="54"/>
      <c r="AR34" s="324">
        <v>0.6041666666666666</v>
      </c>
      <c r="AS34" s="325"/>
      <c r="AT34" s="325"/>
      <c r="AU34" s="55" t="s">
        <v>274</v>
      </c>
      <c r="AV34" s="320">
        <f>AR34+TIME(0,35,0)</f>
        <v>0.6284722222222222</v>
      </c>
      <c r="AW34" s="320"/>
      <c r="AX34" s="321"/>
      <c r="AY34" s="56"/>
      <c r="AZ34" s="307" t="str">
        <f>'予選②'!B45</f>
        <v>本城睦ＦＣ</v>
      </c>
      <c r="BA34" s="307"/>
      <c r="BB34" s="307"/>
      <c r="BC34" s="307"/>
      <c r="BD34" s="307"/>
      <c r="BE34" s="57"/>
      <c r="BF34" s="57" t="s">
        <v>277</v>
      </c>
      <c r="BG34" s="57"/>
      <c r="BH34" s="307" t="str">
        <f>'予選②'!B49</f>
        <v>FCﾄﾞﾙﾌｨﾝ</v>
      </c>
      <c r="BI34" s="307"/>
      <c r="BJ34" s="307"/>
      <c r="BK34" s="307"/>
      <c r="BL34" s="307"/>
      <c r="BM34" s="307"/>
      <c r="BN34" s="68"/>
      <c r="BO34" s="308" t="str">
        <f>AZ33</f>
        <v>軽野SSS</v>
      </c>
      <c r="BP34" s="307"/>
      <c r="BQ34" s="307"/>
      <c r="BR34" s="307"/>
      <c r="BS34" s="307"/>
      <c r="BT34" s="307"/>
      <c r="BU34" s="57" t="s">
        <v>278</v>
      </c>
      <c r="BV34" s="307" t="str">
        <f>BH33</f>
        <v>土浦第二小SSS</v>
      </c>
      <c r="BW34" s="307"/>
      <c r="BX34" s="307"/>
      <c r="BY34" s="307"/>
      <c r="BZ34" s="307"/>
      <c r="CA34" s="309"/>
    </row>
    <row r="35" spans="1:38" ht="18.75" customHeight="1">
      <c r="A35" s="18"/>
      <c r="B35" s="59"/>
      <c r="C35" s="59"/>
      <c r="D35" s="59"/>
      <c r="E35" s="59"/>
      <c r="F35" s="60"/>
      <c r="G35" s="59"/>
      <c r="H35" s="59"/>
      <c r="I35" s="59"/>
      <c r="J35" s="62"/>
      <c r="K35" s="62"/>
      <c r="L35" s="62"/>
      <c r="M35" s="63"/>
      <c r="N35" s="64"/>
      <c r="O35" s="64"/>
      <c r="P35" s="64"/>
      <c r="Q35" s="64"/>
      <c r="R35" s="64"/>
      <c r="S35" s="61"/>
      <c r="T35" s="61"/>
      <c r="U35" s="61"/>
      <c r="V35" s="65"/>
      <c r="W35" s="65"/>
      <c r="X35" s="65"/>
      <c r="Y35" s="65"/>
      <c r="Z35" s="65"/>
      <c r="AA35" s="63"/>
      <c r="AB35" s="64"/>
      <c r="AC35" s="64"/>
      <c r="AD35" s="64"/>
      <c r="AE35" s="64"/>
      <c r="AF35" s="64"/>
      <c r="AG35" s="61"/>
      <c r="AH35" s="65"/>
      <c r="AI35" s="65"/>
      <c r="AJ35" s="65"/>
      <c r="AK35" s="65"/>
      <c r="AL35" s="65"/>
    </row>
    <row r="37" spans="2:51" ht="18" thickBot="1">
      <c r="B37" s="404" t="str">
        <f>'予選②'!B39</f>
        <v>予選 Ｈブロック</v>
      </c>
      <c r="C37" s="404"/>
      <c r="D37" s="404"/>
      <c r="E37" s="404"/>
      <c r="F37" s="404"/>
      <c r="G37" s="404"/>
      <c r="H37" s="404"/>
      <c r="I37" s="404"/>
      <c r="J37" s="405" t="str">
        <f>'予選②'!J39</f>
        <v>海浜サッカー場</v>
      </c>
      <c r="K37" s="405"/>
      <c r="L37" s="405"/>
      <c r="M37" s="405"/>
      <c r="N37" s="405"/>
      <c r="O37" s="405"/>
      <c r="P37" s="405"/>
      <c r="Q37" s="405"/>
      <c r="R37" s="405"/>
      <c r="S37" s="406" t="str">
        <f>'予選②'!S39</f>
        <v>⑦・⑧コート</v>
      </c>
      <c r="T37" s="406"/>
      <c r="U37" s="406"/>
      <c r="V37" s="406"/>
      <c r="W37" s="406"/>
      <c r="AN37" s="16" t="s">
        <v>287</v>
      </c>
      <c r="AY37" s="16" t="s">
        <v>289</v>
      </c>
    </row>
    <row r="38" spans="2:79" ht="18.75" customHeight="1" thickBot="1">
      <c r="B38" s="407" t="s">
        <v>270</v>
      </c>
      <c r="C38" s="407"/>
      <c r="D38" s="407"/>
      <c r="E38" s="407"/>
      <c r="F38" s="407" t="s">
        <v>271</v>
      </c>
      <c r="G38" s="407"/>
      <c r="H38" s="407"/>
      <c r="I38" s="407"/>
      <c r="J38" s="407"/>
      <c r="K38" s="407"/>
      <c r="L38" s="407"/>
      <c r="M38" s="403" t="s">
        <v>272</v>
      </c>
      <c r="N38" s="403"/>
      <c r="O38" s="403"/>
      <c r="P38" s="403"/>
      <c r="Q38" s="403"/>
      <c r="R38" s="403"/>
      <c r="S38" s="403"/>
      <c r="T38" s="403"/>
      <c r="U38" s="403"/>
      <c r="V38" s="403"/>
      <c r="W38" s="403"/>
      <c r="X38" s="403"/>
      <c r="Y38" s="403"/>
      <c r="Z38" s="403"/>
      <c r="AA38" s="403"/>
      <c r="AB38" s="403" t="s">
        <v>273</v>
      </c>
      <c r="AC38" s="403"/>
      <c r="AD38" s="403"/>
      <c r="AE38" s="403"/>
      <c r="AF38" s="403"/>
      <c r="AG38" s="403"/>
      <c r="AH38" s="403"/>
      <c r="AI38" s="403"/>
      <c r="AJ38" s="403"/>
      <c r="AK38" s="403"/>
      <c r="AL38" s="403"/>
      <c r="AN38" s="360" t="s">
        <v>270</v>
      </c>
      <c r="AO38" s="361"/>
      <c r="AP38" s="361"/>
      <c r="AQ38" s="362"/>
      <c r="AR38" s="360" t="s">
        <v>271</v>
      </c>
      <c r="AS38" s="361"/>
      <c r="AT38" s="361"/>
      <c r="AU38" s="361"/>
      <c r="AV38" s="361"/>
      <c r="AW38" s="361"/>
      <c r="AX38" s="362"/>
      <c r="AY38" s="363" t="s">
        <v>272</v>
      </c>
      <c r="AZ38" s="363"/>
      <c r="BA38" s="363"/>
      <c r="BB38" s="363"/>
      <c r="BC38" s="363"/>
      <c r="BD38" s="363"/>
      <c r="BE38" s="363"/>
      <c r="BF38" s="363"/>
      <c r="BG38" s="363"/>
      <c r="BH38" s="363"/>
      <c r="BI38" s="363"/>
      <c r="BJ38" s="363"/>
      <c r="BK38" s="363"/>
      <c r="BL38" s="363"/>
      <c r="BM38" s="363"/>
      <c r="BN38" s="364"/>
      <c r="BO38" s="347" t="s">
        <v>273</v>
      </c>
      <c r="BP38" s="348"/>
      <c r="BQ38" s="348"/>
      <c r="BR38" s="348"/>
      <c r="BS38" s="348"/>
      <c r="BT38" s="348"/>
      <c r="BU38" s="348"/>
      <c r="BV38" s="348"/>
      <c r="BW38" s="348"/>
      <c r="BX38" s="348"/>
      <c r="BY38" s="348"/>
      <c r="BZ38" s="348"/>
      <c r="CA38" s="349"/>
    </row>
    <row r="39" spans="2:79" ht="18.75" customHeight="1">
      <c r="B39" s="78"/>
      <c r="C39" s="394">
        <v>1</v>
      </c>
      <c r="D39" s="394"/>
      <c r="E39" s="79"/>
      <c r="F39" s="398">
        <f>'予選①時間'!F39</f>
        <v>0.4166666666666667</v>
      </c>
      <c r="G39" s="398"/>
      <c r="H39" s="398"/>
      <c r="I39" s="59" t="s">
        <v>274</v>
      </c>
      <c r="J39" s="399">
        <f>F39+TIME(0,35,0)</f>
        <v>0.44097222222222227</v>
      </c>
      <c r="K39" s="399"/>
      <c r="L39" s="399"/>
      <c r="M39" s="90"/>
      <c r="N39" s="400" t="str">
        <f>'予選②'!B43</f>
        <v>土合FC</v>
      </c>
      <c r="O39" s="400"/>
      <c r="P39" s="400"/>
      <c r="Q39" s="400"/>
      <c r="R39" s="400"/>
      <c r="S39" s="91"/>
      <c r="T39" s="91" t="s">
        <v>275</v>
      </c>
      <c r="U39" s="91"/>
      <c r="V39" s="401" t="str">
        <f>'予選②'!B45</f>
        <v>本城睦ＦＣ</v>
      </c>
      <c r="W39" s="401"/>
      <c r="X39" s="401"/>
      <c r="Y39" s="401"/>
      <c r="Z39" s="401"/>
      <c r="AA39" s="92"/>
      <c r="AB39" s="400" t="str">
        <f>'予選②'!B35</f>
        <v>土浦第二小SSS</v>
      </c>
      <c r="AC39" s="400"/>
      <c r="AD39" s="400"/>
      <c r="AE39" s="400"/>
      <c r="AF39" s="400"/>
      <c r="AG39" s="91" t="s">
        <v>276</v>
      </c>
      <c r="AH39" s="402" t="str">
        <f>'予選②'!B37</f>
        <v>総和南FC</v>
      </c>
      <c r="AI39" s="402"/>
      <c r="AJ39" s="402"/>
      <c r="AK39" s="402"/>
      <c r="AL39" s="402"/>
      <c r="AN39" s="27"/>
      <c r="AO39" s="342">
        <v>1</v>
      </c>
      <c r="AP39" s="342"/>
      <c r="AQ39" s="28"/>
      <c r="AR39" s="343">
        <v>0.4166666666666667</v>
      </c>
      <c r="AS39" s="344"/>
      <c r="AT39" s="344"/>
      <c r="AU39" s="29" t="s">
        <v>274</v>
      </c>
      <c r="AV39" s="345">
        <f>AR39+TIME(0,35,0)</f>
        <v>0.44097222222222227</v>
      </c>
      <c r="AW39" s="345"/>
      <c r="AX39" s="346"/>
      <c r="AY39" s="30"/>
      <c r="AZ39" s="369" t="str">
        <f>'予選②'!B35</f>
        <v>土浦第二小SSS</v>
      </c>
      <c r="BA39" s="369"/>
      <c r="BB39" s="369"/>
      <c r="BC39" s="369"/>
      <c r="BD39" s="369"/>
      <c r="BE39" s="31"/>
      <c r="BF39" s="31" t="s">
        <v>277</v>
      </c>
      <c r="BG39" s="31"/>
      <c r="BH39" s="369" t="str">
        <f>'予選②'!B37</f>
        <v>総和南FC</v>
      </c>
      <c r="BI39" s="369"/>
      <c r="BJ39" s="369"/>
      <c r="BK39" s="369"/>
      <c r="BL39" s="369"/>
      <c r="BM39" s="369"/>
      <c r="BN39" s="66"/>
      <c r="BO39" s="376" t="str">
        <f>AZ40</f>
        <v>土合FC</v>
      </c>
      <c r="BP39" s="369"/>
      <c r="BQ39" s="369"/>
      <c r="BR39" s="369"/>
      <c r="BS39" s="369"/>
      <c r="BT39" s="369"/>
      <c r="BU39" s="31" t="s">
        <v>278</v>
      </c>
      <c r="BV39" s="369" t="str">
        <f>BH40</f>
        <v>本城睦ＦＣ</v>
      </c>
      <c r="BW39" s="369"/>
      <c r="BX39" s="369"/>
      <c r="BY39" s="369"/>
      <c r="BZ39" s="369"/>
      <c r="CA39" s="370"/>
    </row>
    <row r="40" spans="2:79" ht="18.75" customHeight="1">
      <c r="B40" s="33"/>
      <c r="C40" s="326">
        <v>2</v>
      </c>
      <c r="D40" s="326"/>
      <c r="E40" s="34"/>
      <c r="F40" s="327">
        <f>'予選①時間'!F40</f>
        <v>0.4479166666666667</v>
      </c>
      <c r="G40" s="327"/>
      <c r="H40" s="327"/>
      <c r="I40" s="83" t="s">
        <v>274</v>
      </c>
      <c r="J40" s="329">
        <f>F40+TIME(0,35,0)</f>
        <v>0.47222222222222227</v>
      </c>
      <c r="K40" s="329"/>
      <c r="L40" s="329"/>
      <c r="M40" s="93"/>
      <c r="N40" s="331" t="str">
        <f>'予選②'!B47</f>
        <v>津田SSS</v>
      </c>
      <c r="O40" s="331"/>
      <c r="P40" s="331"/>
      <c r="Q40" s="331"/>
      <c r="R40" s="331"/>
      <c r="S40" s="37"/>
      <c r="T40" s="38" t="s">
        <v>275</v>
      </c>
      <c r="U40" s="37"/>
      <c r="V40" s="332" t="str">
        <f>'予選②'!B49</f>
        <v>FCﾄﾞﾙﾌｨﾝ</v>
      </c>
      <c r="W40" s="332"/>
      <c r="X40" s="332"/>
      <c r="Y40" s="332"/>
      <c r="Z40" s="332"/>
      <c r="AA40" s="39"/>
      <c r="AB40" s="331" t="str">
        <f>'予選②'!B31</f>
        <v>軽野SSS</v>
      </c>
      <c r="AC40" s="331"/>
      <c r="AD40" s="331"/>
      <c r="AE40" s="331"/>
      <c r="AF40" s="331"/>
      <c r="AG40" s="38" t="s">
        <v>276</v>
      </c>
      <c r="AH40" s="319" t="str">
        <f>'予選②'!B33</f>
        <v>鉾田SSS</v>
      </c>
      <c r="AI40" s="319"/>
      <c r="AJ40" s="319"/>
      <c r="AK40" s="319"/>
      <c r="AL40" s="319"/>
      <c r="AN40" s="40"/>
      <c r="AO40" s="300">
        <v>2</v>
      </c>
      <c r="AP40" s="300"/>
      <c r="AQ40" s="41"/>
      <c r="AR40" s="301">
        <v>0.4479166666666667</v>
      </c>
      <c r="AS40" s="302"/>
      <c r="AT40" s="302"/>
      <c r="AU40" s="42" t="s">
        <v>274</v>
      </c>
      <c r="AV40" s="303">
        <f>AR40+TIME(0,35,0)</f>
        <v>0.47222222222222227</v>
      </c>
      <c r="AW40" s="303"/>
      <c r="AX40" s="304"/>
      <c r="AY40" s="43"/>
      <c r="AZ40" s="305" t="str">
        <f>'予選②'!B43</f>
        <v>土合FC</v>
      </c>
      <c r="BA40" s="305"/>
      <c r="BB40" s="305"/>
      <c r="BC40" s="305"/>
      <c r="BD40" s="305"/>
      <c r="BE40" s="44"/>
      <c r="BF40" s="44" t="s">
        <v>277</v>
      </c>
      <c r="BG40" s="44"/>
      <c r="BH40" s="305" t="str">
        <f>'予選②'!B45</f>
        <v>本城睦ＦＣ</v>
      </c>
      <c r="BI40" s="305"/>
      <c r="BJ40" s="305"/>
      <c r="BK40" s="305"/>
      <c r="BL40" s="305"/>
      <c r="BM40" s="305"/>
      <c r="BN40" s="67"/>
      <c r="BO40" s="306" t="str">
        <f>AZ39</f>
        <v>土浦第二小SSS</v>
      </c>
      <c r="BP40" s="305"/>
      <c r="BQ40" s="305"/>
      <c r="BR40" s="305"/>
      <c r="BS40" s="305"/>
      <c r="BT40" s="305"/>
      <c r="BU40" s="44" t="s">
        <v>278</v>
      </c>
      <c r="BV40" s="305" t="str">
        <f>BH39</f>
        <v>総和南FC</v>
      </c>
      <c r="BW40" s="305"/>
      <c r="BX40" s="305"/>
      <c r="BY40" s="305"/>
      <c r="BZ40" s="305"/>
      <c r="CA40" s="310"/>
    </row>
    <row r="41" spans="1:79" ht="18.75" customHeight="1">
      <c r="A41" s="18"/>
      <c r="B41" s="78"/>
      <c r="C41" s="394">
        <v>3</v>
      </c>
      <c r="D41" s="394"/>
      <c r="E41" s="79"/>
      <c r="F41" s="395">
        <f>'予選①時間'!F41</f>
        <v>0.4826388888888889</v>
      </c>
      <c r="G41" s="395"/>
      <c r="H41" s="395"/>
      <c r="I41" s="59" t="s">
        <v>274</v>
      </c>
      <c r="J41" s="396">
        <f>F41+TIME(0,35,0)</f>
        <v>0.5069444444444444</v>
      </c>
      <c r="K41" s="396"/>
      <c r="L41" s="396"/>
      <c r="M41" s="94"/>
      <c r="N41" s="393" t="str">
        <f>'予選②'!B43</f>
        <v>土合FC</v>
      </c>
      <c r="O41" s="393"/>
      <c r="P41" s="393"/>
      <c r="Q41" s="393"/>
      <c r="R41" s="393"/>
      <c r="S41" s="81"/>
      <c r="T41" s="81" t="s">
        <v>275</v>
      </c>
      <c r="U41" s="81"/>
      <c r="V41" s="397" t="str">
        <f>'予選②'!B49</f>
        <v>FCﾄﾞﾙﾌｨﾝ</v>
      </c>
      <c r="W41" s="397"/>
      <c r="X41" s="397"/>
      <c r="Y41" s="397"/>
      <c r="Z41" s="397"/>
      <c r="AA41" s="82"/>
      <c r="AB41" s="393" t="str">
        <f>'予選②'!B35</f>
        <v>土浦第二小SSS</v>
      </c>
      <c r="AC41" s="393"/>
      <c r="AD41" s="393"/>
      <c r="AE41" s="393"/>
      <c r="AF41" s="393"/>
      <c r="AG41" s="81" t="s">
        <v>276</v>
      </c>
      <c r="AH41" s="391" t="str">
        <f>'予選②'!B33</f>
        <v>鉾田SSS</v>
      </c>
      <c r="AI41" s="391"/>
      <c r="AJ41" s="391"/>
      <c r="AK41" s="391"/>
      <c r="AL41" s="391"/>
      <c r="AN41" s="40"/>
      <c r="AO41" s="300">
        <v>3</v>
      </c>
      <c r="AP41" s="300"/>
      <c r="AQ41" s="41"/>
      <c r="AR41" s="301">
        <v>0.4791666666666667</v>
      </c>
      <c r="AS41" s="302"/>
      <c r="AT41" s="302"/>
      <c r="AU41" s="42" t="s">
        <v>274</v>
      </c>
      <c r="AV41" s="303">
        <f>AR41+TIME(0,35,0)</f>
        <v>0.5034722222222222</v>
      </c>
      <c r="AW41" s="303"/>
      <c r="AX41" s="304"/>
      <c r="AY41" s="43"/>
      <c r="AZ41" s="305" t="str">
        <f>'予選②'!B33</f>
        <v>鉾田SSS</v>
      </c>
      <c r="BA41" s="305"/>
      <c r="BB41" s="305"/>
      <c r="BC41" s="305"/>
      <c r="BD41" s="305"/>
      <c r="BE41" s="44"/>
      <c r="BF41" s="44" t="s">
        <v>277</v>
      </c>
      <c r="BG41" s="44"/>
      <c r="BH41" s="305" t="str">
        <f>'予選②'!B35</f>
        <v>土浦第二小SSS</v>
      </c>
      <c r="BI41" s="305"/>
      <c r="BJ41" s="305"/>
      <c r="BK41" s="305"/>
      <c r="BL41" s="305"/>
      <c r="BM41" s="305"/>
      <c r="BN41" s="67"/>
      <c r="BO41" s="306" t="str">
        <f>AZ43</f>
        <v>土合FC</v>
      </c>
      <c r="BP41" s="305"/>
      <c r="BQ41" s="305"/>
      <c r="BR41" s="305"/>
      <c r="BS41" s="305"/>
      <c r="BT41" s="305"/>
      <c r="BU41" s="44" t="s">
        <v>278</v>
      </c>
      <c r="BV41" s="305" t="str">
        <f>BH43</f>
        <v>FCﾄﾞﾙﾌｨﾝ</v>
      </c>
      <c r="BW41" s="305"/>
      <c r="BX41" s="305"/>
      <c r="BY41" s="305"/>
      <c r="BZ41" s="305"/>
      <c r="CA41" s="310"/>
    </row>
    <row r="42" spans="1:79" ht="18.75" customHeight="1">
      <c r="A42" s="18"/>
      <c r="B42" s="33"/>
      <c r="C42" s="326"/>
      <c r="D42" s="326"/>
      <c r="E42" s="34"/>
      <c r="F42" s="336" t="s">
        <v>279</v>
      </c>
      <c r="G42" s="336"/>
      <c r="H42" s="336"/>
      <c r="I42" s="336"/>
      <c r="J42" s="336"/>
      <c r="K42" s="336"/>
      <c r="L42" s="336"/>
      <c r="M42" s="93"/>
      <c r="N42" s="331"/>
      <c r="O42" s="331"/>
      <c r="P42" s="331"/>
      <c r="Q42" s="331"/>
      <c r="R42" s="331"/>
      <c r="S42" s="38"/>
      <c r="T42" s="38"/>
      <c r="U42" s="38"/>
      <c r="V42" s="332"/>
      <c r="W42" s="332"/>
      <c r="X42" s="332"/>
      <c r="Y42" s="332"/>
      <c r="Z42" s="332"/>
      <c r="AA42" s="39"/>
      <c r="AB42" s="331"/>
      <c r="AC42" s="331"/>
      <c r="AD42" s="331"/>
      <c r="AE42" s="331"/>
      <c r="AF42" s="331"/>
      <c r="AG42" s="38"/>
      <c r="AH42" s="319"/>
      <c r="AI42" s="319"/>
      <c r="AJ42" s="319"/>
      <c r="AK42" s="319"/>
      <c r="AL42" s="319"/>
      <c r="AN42" s="40"/>
      <c r="AO42" s="300"/>
      <c r="AP42" s="300"/>
      <c r="AQ42" s="41"/>
      <c r="AR42" s="334" t="s">
        <v>279</v>
      </c>
      <c r="AS42" s="300"/>
      <c r="AT42" s="300"/>
      <c r="AU42" s="300"/>
      <c r="AV42" s="300"/>
      <c r="AW42" s="300"/>
      <c r="AX42" s="335"/>
      <c r="AY42" s="43"/>
      <c r="AZ42" s="305"/>
      <c r="BA42" s="305"/>
      <c r="BB42" s="305"/>
      <c r="BC42" s="305"/>
      <c r="BD42" s="305"/>
      <c r="BE42" s="44"/>
      <c r="BF42" s="44"/>
      <c r="BG42" s="44"/>
      <c r="BH42" s="305"/>
      <c r="BI42" s="305"/>
      <c r="BJ42" s="305"/>
      <c r="BK42" s="305"/>
      <c r="BL42" s="305"/>
      <c r="BM42" s="305"/>
      <c r="BN42" s="67"/>
      <c r="BO42" s="306"/>
      <c r="BP42" s="305"/>
      <c r="BQ42" s="305"/>
      <c r="BR42" s="305"/>
      <c r="BS42" s="305"/>
      <c r="BT42" s="305"/>
      <c r="BU42" s="44"/>
      <c r="BV42" s="305"/>
      <c r="BW42" s="305"/>
      <c r="BX42" s="305"/>
      <c r="BY42" s="305"/>
      <c r="BZ42" s="305"/>
      <c r="CA42" s="310"/>
    </row>
    <row r="43" spans="1:79" ht="18.75" customHeight="1">
      <c r="A43" s="18"/>
      <c r="B43" s="78"/>
      <c r="C43" s="394">
        <v>4</v>
      </c>
      <c r="D43" s="394"/>
      <c r="E43" s="79"/>
      <c r="F43" s="395">
        <f>'予選①時間'!F43</f>
        <v>0.5416666666666666</v>
      </c>
      <c r="G43" s="395"/>
      <c r="H43" s="395"/>
      <c r="I43" s="59" t="s">
        <v>274</v>
      </c>
      <c r="J43" s="396">
        <f>F43+TIME(0,35,0)</f>
        <v>0.5659722222222222</v>
      </c>
      <c r="K43" s="396"/>
      <c r="L43" s="396"/>
      <c r="M43" s="94"/>
      <c r="N43" s="393" t="str">
        <f>'予選②'!B47</f>
        <v>津田SSS</v>
      </c>
      <c r="O43" s="393"/>
      <c r="P43" s="393"/>
      <c r="Q43" s="393"/>
      <c r="R43" s="393"/>
      <c r="S43" s="81"/>
      <c r="T43" s="81" t="s">
        <v>275</v>
      </c>
      <c r="U43" s="81"/>
      <c r="V43" s="397" t="str">
        <f>'予選②'!B45</f>
        <v>本城睦ＦＣ</v>
      </c>
      <c r="W43" s="397"/>
      <c r="X43" s="397"/>
      <c r="Y43" s="397"/>
      <c r="Z43" s="397"/>
      <c r="AA43" s="82"/>
      <c r="AB43" s="393" t="str">
        <f>'予選②'!B31</f>
        <v>軽野SSS</v>
      </c>
      <c r="AC43" s="393"/>
      <c r="AD43" s="393"/>
      <c r="AE43" s="393"/>
      <c r="AF43" s="393"/>
      <c r="AG43" s="81" t="s">
        <v>276</v>
      </c>
      <c r="AH43" s="391" t="str">
        <f>'予選②'!B37</f>
        <v>総和南FC</v>
      </c>
      <c r="AI43" s="391"/>
      <c r="AJ43" s="391"/>
      <c r="AK43" s="391"/>
      <c r="AL43" s="391"/>
      <c r="AN43" s="40"/>
      <c r="AO43" s="300">
        <v>4</v>
      </c>
      <c r="AP43" s="300"/>
      <c r="AQ43" s="41"/>
      <c r="AR43" s="301">
        <v>0.5416666666666666</v>
      </c>
      <c r="AS43" s="302"/>
      <c r="AT43" s="302"/>
      <c r="AU43" s="42" t="s">
        <v>274</v>
      </c>
      <c r="AV43" s="303">
        <f>AR43+TIME(0,35,0)</f>
        <v>0.5659722222222222</v>
      </c>
      <c r="AW43" s="303"/>
      <c r="AX43" s="304"/>
      <c r="AY43" s="43"/>
      <c r="AZ43" s="305" t="str">
        <f>'予選②'!B43</f>
        <v>土合FC</v>
      </c>
      <c r="BA43" s="305"/>
      <c r="BB43" s="305"/>
      <c r="BC43" s="305"/>
      <c r="BD43" s="305"/>
      <c r="BE43" s="44"/>
      <c r="BF43" s="44" t="s">
        <v>277</v>
      </c>
      <c r="BG43" s="44"/>
      <c r="BH43" s="305" t="str">
        <f>'予選②'!B49</f>
        <v>FCﾄﾞﾙﾌｨﾝ</v>
      </c>
      <c r="BI43" s="305"/>
      <c r="BJ43" s="305"/>
      <c r="BK43" s="305"/>
      <c r="BL43" s="305"/>
      <c r="BM43" s="305"/>
      <c r="BN43" s="67"/>
      <c r="BO43" s="306" t="str">
        <f>AZ41</f>
        <v>鉾田SSS</v>
      </c>
      <c r="BP43" s="305"/>
      <c r="BQ43" s="305"/>
      <c r="BR43" s="305"/>
      <c r="BS43" s="305"/>
      <c r="BT43" s="305"/>
      <c r="BU43" s="44" t="s">
        <v>278</v>
      </c>
      <c r="BV43" s="305" t="str">
        <f>BH41</f>
        <v>土浦第二小SSS</v>
      </c>
      <c r="BW43" s="305"/>
      <c r="BX43" s="305"/>
      <c r="BY43" s="305"/>
      <c r="BZ43" s="305"/>
      <c r="CA43" s="310"/>
    </row>
    <row r="44" spans="1:79" ht="18.75" customHeight="1">
      <c r="A44" s="18"/>
      <c r="B44" s="33"/>
      <c r="C44" s="326">
        <v>5</v>
      </c>
      <c r="D44" s="326"/>
      <c r="E44" s="34"/>
      <c r="F44" s="327">
        <f>'予選①時間'!F44</f>
        <v>0.576388888888889</v>
      </c>
      <c r="G44" s="327"/>
      <c r="H44" s="327"/>
      <c r="I44" s="83" t="s">
        <v>274</v>
      </c>
      <c r="J44" s="329">
        <f>F44+TIME(0,35,0)</f>
        <v>0.6006944444444445</v>
      </c>
      <c r="K44" s="329"/>
      <c r="L44" s="329"/>
      <c r="M44" s="93"/>
      <c r="N44" s="331" t="str">
        <f>'予選②'!B43</f>
        <v>土合FC</v>
      </c>
      <c r="O44" s="331"/>
      <c r="P44" s="331"/>
      <c r="Q44" s="331"/>
      <c r="R44" s="331"/>
      <c r="S44" s="38"/>
      <c r="T44" s="38" t="s">
        <v>275</v>
      </c>
      <c r="U44" s="38"/>
      <c r="V44" s="332" t="str">
        <f>'予選②'!B47</f>
        <v>津田SSS</v>
      </c>
      <c r="W44" s="332"/>
      <c r="X44" s="332"/>
      <c r="Y44" s="332"/>
      <c r="Z44" s="332"/>
      <c r="AA44" s="39"/>
      <c r="AB44" s="331" t="str">
        <f>'予選②'!B33</f>
        <v>鉾田SSS</v>
      </c>
      <c r="AC44" s="331"/>
      <c r="AD44" s="331"/>
      <c r="AE44" s="331"/>
      <c r="AF44" s="331"/>
      <c r="AG44" s="38" t="s">
        <v>276</v>
      </c>
      <c r="AH44" s="319" t="str">
        <f>'予選②'!B37</f>
        <v>総和南FC</v>
      </c>
      <c r="AI44" s="319"/>
      <c r="AJ44" s="319"/>
      <c r="AK44" s="319"/>
      <c r="AL44" s="319"/>
      <c r="AN44" s="40"/>
      <c r="AO44" s="300">
        <v>5</v>
      </c>
      <c r="AP44" s="300"/>
      <c r="AQ44" s="41"/>
      <c r="AR44" s="301">
        <v>0.5729166666666666</v>
      </c>
      <c r="AS44" s="302"/>
      <c r="AT44" s="302"/>
      <c r="AU44" s="42" t="s">
        <v>274</v>
      </c>
      <c r="AV44" s="303">
        <f>AR44+TIME(0,35,0)</f>
        <v>0.5972222222222222</v>
      </c>
      <c r="AW44" s="303"/>
      <c r="AX44" s="304"/>
      <c r="AY44" s="43"/>
      <c r="AZ44" s="305" t="str">
        <f>'予選②'!B33</f>
        <v>鉾田SSS</v>
      </c>
      <c r="BA44" s="305"/>
      <c r="BB44" s="305"/>
      <c r="BC44" s="305"/>
      <c r="BD44" s="305"/>
      <c r="BE44" s="44"/>
      <c r="BF44" s="44" t="s">
        <v>290</v>
      </c>
      <c r="BG44" s="44"/>
      <c r="BH44" s="305" t="str">
        <f>'予選②'!B37</f>
        <v>総和南FC</v>
      </c>
      <c r="BI44" s="305"/>
      <c r="BJ44" s="305"/>
      <c r="BK44" s="305"/>
      <c r="BL44" s="305"/>
      <c r="BM44" s="305"/>
      <c r="BN44" s="67"/>
      <c r="BO44" s="306" t="str">
        <f>AZ45</f>
        <v>土合FC</v>
      </c>
      <c r="BP44" s="305"/>
      <c r="BQ44" s="305"/>
      <c r="BR44" s="305"/>
      <c r="BS44" s="305"/>
      <c r="BT44" s="305"/>
      <c r="BU44" s="44" t="s">
        <v>278</v>
      </c>
      <c r="BV44" s="305" t="str">
        <f>BH45</f>
        <v>津田SSS</v>
      </c>
      <c r="BW44" s="305"/>
      <c r="BX44" s="305"/>
      <c r="BY44" s="305"/>
      <c r="BZ44" s="305"/>
      <c r="CA44" s="310"/>
    </row>
    <row r="45" spans="1:79" ht="18.75" customHeight="1" thickBot="1">
      <c r="A45" s="18"/>
      <c r="B45" s="84"/>
      <c r="C45" s="386">
        <v>6</v>
      </c>
      <c r="D45" s="386"/>
      <c r="E45" s="85"/>
      <c r="F45" s="387">
        <f>'予選①時間'!F45</f>
        <v>0.607638888888889</v>
      </c>
      <c r="G45" s="387"/>
      <c r="H45" s="387"/>
      <c r="I45" s="86" t="s">
        <v>274</v>
      </c>
      <c r="J45" s="388">
        <f>F45+TIME(0,35,0)</f>
        <v>0.6319444444444445</v>
      </c>
      <c r="K45" s="388"/>
      <c r="L45" s="388"/>
      <c r="M45" s="95"/>
      <c r="N45" s="389" t="str">
        <f>'予選②'!B49</f>
        <v>FCﾄﾞﾙﾌｨﾝ</v>
      </c>
      <c r="O45" s="389"/>
      <c r="P45" s="389"/>
      <c r="Q45" s="389"/>
      <c r="R45" s="389"/>
      <c r="S45" s="88"/>
      <c r="T45" s="88" t="s">
        <v>275</v>
      </c>
      <c r="U45" s="88"/>
      <c r="V45" s="390" t="str">
        <f>'予選②'!B45</f>
        <v>本城睦ＦＣ</v>
      </c>
      <c r="W45" s="390"/>
      <c r="X45" s="390"/>
      <c r="Y45" s="390"/>
      <c r="Z45" s="390"/>
      <c r="AA45" s="89"/>
      <c r="AB45" s="389" t="str">
        <f>'予選②'!B31</f>
        <v>軽野SSS</v>
      </c>
      <c r="AC45" s="389"/>
      <c r="AD45" s="389"/>
      <c r="AE45" s="389"/>
      <c r="AF45" s="389"/>
      <c r="AG45" s="88" t="s">
        <v>276</v>
      </c>
      <c r="AH45" s="392" t="str">
        <f>'予選②'!B35</f>
        <v>土浦第二小SSS</v>
      </c>
      <c r="AI45" s="392"/>
      <c r="AJ45" s="392"/>
      <c r="AK45" s="392"/>
      <c r="AL45" s="392"/>
      <c r="AN45" s="53"/>
      <c r="AO45" s="323">
        <v>6</v>
      </c>
      <c r="AP45" s="323"/>
      <c r="AQ45" s="54"/>
      <c r="AR45" s="324">
        <v>0.6041666666666666</v>
      </c>
      <c r="AS45" s="325"/>
      <c r="AT45" s="325"/>
      <c r="AU45" s="55" t="s">
        <v>274</v>
      </c>
      <c r="AV45" s="320">
        <f>AR45+TIME(0,35,0)</f>
        <v>0.6284722222222222</v>
      </c>
      <c r="AW45" s="320"/>
      <c r="AX45" s="321"/>
      <c r="AY45" s="56"/>
      <c r="AZ45" s="307" t="str">
        <f>'予選②'!B43</f>
        <v>土合FC</v>
      </c>
      <c r="BA45" s="307"/>
      <c r="BB45" s="307"/>
      <c r="BC45" s="307"/>
      <c r="BD45" s="307"/>
      <c r="BE45" s="57"/>
      <c r="BF45" s="57" t="s">
        <v>277</v>
      </c>
      <c r="BG45" s="57"/>
      <c r="BH45" s="307" t="str">
        <f>'予選②'!B47</f>
        <v>津田SSS</v>
      </c>
      <c r="BI45" s="307"/>
      <c r="BJ45" s="307"/>
      <c r="BK45" s="307"/>
      <c r="BL45" s="307"/>
      <c r="BM45" s="307"/>
      <c r="BN45" s="68"/>
      <c r="BO45" s="308" t="str">
        <f>AZ44</f>
        <v>鉾田SSS</v>
      </c>
      <c r="BP45" s="307"/>
      <c r="BQ45" s="307"/>
      <c r="BR45" s="307"/>
      <c r="BS45" s="307"/>
      <c r="BT45" s="307"/>
      <c r="BU45" s="57" t="s">
        <v>291</v>
      </c>
      <c r="BV45" s="307" t="str">
        <f>BH44</f>
        <v>総和南FC</v>
      </c>
      <c r="BW45" s="307"/>
      <c r="BX45" s="307"/>
      <c r="BY45" s="307"/>
      <c r="BZ45" s="307"/>
      <c r="CA45" s="309"/>
    </row>
  </sheetData>
  <sheetProtection/>
  <mergeCells count="432">
    <mergeCell ref="H1:L1"/>
    <mergeCell ref="M1:O1"/>
    <mergeCell ref="AT1:AX1"/>
    <mergeCell ref="AY1:BA1"/>
    <mergeCell ref="B4:I4"/>
    <mergeCell ref="J4:R4"/>
    <mergeCell ref="S4:W4"/>
    <mergeCell ref="AR6:AT6"/>
    <mergeCell ref="AV6:AX6"/>
    <mergeCell ref="AZ6:BE6"/>
    <mergeCell ref="BH6:BM6"/>
    <mergeCell ref="BO6:BT6"/>
    <mergeCell ref="BV6:CA6"/>
    <mergeCell ref="AY5:BN5"/>
    <mergeCell ref="BO5:CA5"/>
    <mergeCell ref="C6:D6"/>
    <mergeCell ref="F6:H6"/>
    <mergeCell ref="J6:L6"/>
    <mergeCell ref="N6:R6"/>
    <mergeCell ref="V6:Z6"/>
    <mergeCell ref="AB6:AF6"/>
    <mergeCell ref="AH6:AL6"/>
    <mergeCell ref="AO6:AP6"/>
    <mergeCell ref="B5:E5"/>
    <mergeCell ref="F5:L5"/>
    <mergeCell ref="M5:AA5"/>
    <mergeCell ref="AB5:AL5"/>
    <mergeCell ref="AN5:AQ5"/>
    <mergeCell ref="AR5:AX5"/>
    <mergeCell ref="BO7:BT7"/>
    <mergeCell ref="BV7:CA7"/>
    <mergeCell ref="C8:D8"/>
    <mergeCell ref="F8:H8"/>
    <mergeCell ref="J8:L8"/>
    <mergeCell ref="N8:R8"/>
    <mergeCell ref="V8:Z8"/>
    <mergeCell ref="AB8:AF8"/>
    <mergeCell ref="AH8:AL8"/>
    <mergeCell ref="AO8:AP8"/>
    <mergeCell ref="AH7:AL7"/>
    <mergeCell ref="AO7:AP7"/>
    <mergeCell ref="AR7:AT7"/>
    <mergeCell ref="AV7:AX7"/>
    <mergeCell ref="AZ7:BE7"/>
    <mergeCell ref="BH7:BM7"/>
    <mergeCell ref="C7:D7"/>
    <mergeCell ref="F7:H7"/>
    <mergeCell ref="J7:L7"/>
    <mergeCell ref="N7:R7"/>
    <mergeCell ref="V7:Z7"/>
    <mergeCell ref="AB7:AF7"/>
    <mergeCell ref="BV9:CA9"/>
    <mergeCell ref="C9:D9"/>
    <mergeCell ref="F9:L9"/>
    <mergeCell ref="N9:R9"/>
    <mergeCell ref="V9:Z9"/>
    <mergeCell ref="AB9:AF9"/>
    <mergeCell ref="AH9:AL9"/>
    <mergeCell ref="AZ9:BE9"/>
    <mergeCell ref="BH9:BM9"/>
    <mergeCell ref="BO9:BT9"/>
    <mergeCell ref="AR8:AT8"/>
    <mergeCell ref="AV8:AX8"/>
    <mergeCell ref="AZ8:BE8"/>
    <mergeCell ref="BH8:BM8"/>
    <mergeCell ref="BO8:BT8"/>
    <mergeCell ref="BV8:CA8"/>
    <mergeCell ref="J10:L10"/>
    <mergeCell ref="N10:R10"/>
    <mergeCell ref="V10:Z10"/>
    <mergeCell ref="AB10:AF10"/>
    <mergeCell ref="AO9:AP9"/>
    <mergeCell ref="AR9:AX9"/>
    <mergeCell ref="AH10:AL10"/>
    <mergeCell ref="AO10:AP10"/>
    <mergeCell ref="AR10:AT10"/>
    <mergeCell ref="AV10:AX10"/>
    <mergeCell ref="AR11:AT11"/>
    <mergeCell ref="AV11:AX11"/>
    <mergeCell ref="AZ11:BE11"/>
    <mergeCell ref="BH11:BM11"/>
    <mergeCell ref="BO11:BT11"/>
    <mergeCell ref="BV11:CA11"/>
    <mergeCell ref="BO10:BT10"/>
    <mergeCell ref="BV10:CA10"/>
    <mergeCell ref="C11:D11"/>
    <mergeCell ref="F11:H11"/>
    <mergeCell ref="J11:L11"/>
    <mergeCell ref="N11:R11"/>
    <mergeCell ref="V11:Z11"/>
    <mergeCell ref="AB11:AF11"/>
    <mergeCell ref="AH11:AL11"/>
    <mergeCell ref="AO11:AP11"/>
    <mergeCell ref="AZ10:BE10"/>
    <mergeCell ref="BH10:BM10"/>
    <mergeCell ref="C10:D10"/>
    <mergeCell ref="F10:H10"/>
    <mergeCell ref="BO12:BT12"/>
    <mergeCell ref="BV12:CA12"/>
    <mergeCell ref="AZ12:BE12"/>
    <mergeCell ref="BH12:BM12"/>
    <mergeCell ref="C12:D12"/>
    <mergeCell ref="F12:H12"/>
    <mergeCell ref="AR12:AT12"/>
    <mergeCell ref="AV12:AX12"/>
    <mergeCell ref="B15:I15"/>
    <mergeCell ref="J15:R15"/>
    <mergeCell ref="S15:W15"/>
    <mergeCell ref="B16:E16"/>
    <mergeCell ref="F16:L16"/>
    <mergeCell ref="M16:AA16"/>
    <mergeCell ref="J12:L12"/>
    <mergeCell ref="N12:R12"/>
    <mergeCell ref="V12:Z12"/>
    <mergeCell ref="AB12:AF12"/>
    <mergeCell ref="AR16:AX16"/>
    <mergeCell ref="AY16:BN16"/>
    <mergeCell ref="AB16:AL16"/>
    <mergeCell ref="AN16:AQ16"/>
    <mergeCell ref="AH12:AL12"/>
    <mergeCell ref="AO12:AP12"/>
    <mergeCell ref="BO16:CA16"/>
    <mergeCell ref="C17:D17"/>
    <mergeCell ref="F17:H17"/>
    <mergeCell ref="J17:L17"/>
    <mergeCell ref="N17:R17"/>
    <mergeCell ref="V17:Z17"/>
    <mergeCell ref="AB17:AF17"/>
    <mergeCell ref="AH17:AL17"/>
    <mergeCell ref="BV17:CA17"/>
    <mergeCell ref="AZ17:BD17"/>
    <mergeCell ref="C18:D18"/>
    <mergeCell ref="F18:H18"/>
    <mergeCell ref="J18:L18"/>
    <mergeCell ref="N18:R18"/>
    <mergeCell ref="V18:Z18"/>
    <mergeCell ref="AB18:AF18"/>
    <mergeCell ref="AH18:AL18"/>
    <mergeCell ref="AO18:AP18"/>
    <mergeCell ref="AR18:AT18"/>
    <mergeCell ref="AO17:AP17"/>
    <mergeCell ref="AR17:AT17"/>
    <mergeCell ref="AV17:AX17"/>
    <mergeCell ref="BH17:BM17"/>
    <mergeCell ref="BO17:BT17"/>
    <mergeCell ref="AV18:AX18"/>
    <mergeCell ref="AZ18:BD18"/>
    <mergeCell ref="BH18:BM18"/>
    <mergeCell ref="BO18:BT18"/>
    <mergeCell ref="BV18:CA18"/>
    <mergeCell ref="C19:D19"/>
    <mergeCell ref="F19:H19"/>
    <mergeCell ref="J19:L19"/>
    <mergeCell ref="N19:R19"/>
    <mergeCell ref="V19:Z19"/>
    <mergeCell ref="BH19:BM19"/>
    <mergeCell ref="BO19:BT19"/>
    <mergeCell ref="BV19:CA19"/>
    <mergeCell ref="AZ19:BD19"/>
    <mergeCell ref="C20:D20"/>
    <mergeCell ref="F20:L20"/>
    <mergeCell ref="N20:R20"/>
    <mergeCell ref="V20:Z20"/>
    <mergeCell ref="AB20:AF20"/>
    <mergeCell ref="AH20:AL20"/>
    <mergeCell ref="AO20:AP20"/>
    <mergeCell ref="AB19:AF19"/>
    <mergeCell ref="AH19:AL19"/>
    <mergeCell ref="AO19:AP19"/>
    <mergeCell ref="AR19:AT19"/>
    <mergeCell ref="AV19:AX19"/>
    <mergeCell ref="AR20:AX20"/>
    <mergeCell ref="AZ20:BD20"/>
    <mergeCell ref="BH20:BL20"/>
    <mergeCell ref="BO20:BT20"/>
    <mergeCell ref="BV20:CA20"/>
    <mergeCell ref="C21:D21"/>
    <mergeCell ref="F21:H21"/>
    <mergeCell ref="J21:L21"/>
    <mergeCell ref="N21:R21"/>
    <mergeCell ref="V21:Z21"/>
    <mergeCell ref="BH21:BM21"/>
    <mergeCell ref="BV21:CA21"/>
    <mergeCell ref="C22:D22"/>
    <mergeCell ref="F22:H22"/>
    <mergeCell ref="J22:L22"/>
    <mergeCell ref="N22:R22"/>
    <mergeCell ref="V22:Z22"/>
    <mergeCell ref="AB22:AF22"/>
    <mergeCell ref="AH22:AL22"/>
    <mergeCell ref="AB21:AF21"/>
    <mergeCell ref="AV23:AX23"/>
    <mergeCell ref="AZ23:BD23"/>
    <mergeCell ref="AO22:AP22"/>
    <mergeCell ref="AR22:AT22"/>
    <mergeCell ref="AV22:AX22"/>
    <mergeCell ref="BO21:BT21"/>
    <mergeCell ref="BO23:BT23"/>
    <mergeCell ref="BV23:CA23"/>
    <mergeCell ref="B26:I26"/>
    <mergeCell ref="J26:R26"/>
    <mergeCell ref="S26:W26"/>
    <mergeCell ref="AH21:AL21"/>
    <mergeCell ref="AO21:AP21"/>
    <mergeCell ref="AR21:AT21"/>
    <mergeCell ref="AV21:AX21"/>
    <mergeCell ref="AZ21:BD21"/>
    <mergeCell ref="BV22:CA22"/>
    <mergeCell ref="C23:D23"/>
    <mergeCell ref="F23:H23"/>
    <mergeCell ref="J23:L23"/>
    <mergeCell ref="N23:R23"/>
    <mergeCell ref="V23:Z23"/>
    <mergeCell ref="AB23:AF23"/>
    <mergeCell ref="AH23:AL23"/>
    <mergeCell ref="AO23:AP23"/>
    <mergeCell ref="AR23:AT23"/>
    <mergeCell ref="AZ22:BD22"/>
    <mergeCell ref="BH22:BM22"/>
    <mergeCell ref="BO22:BT22"/>
    <mergeCell ref="AR28:AT28"/>
    <mergeCell ref="AV28:AX28"/>
    <mergeCell ref="AZ28:BD28"/>
    <mergeCell ref="BH28:BM28"/>
    <mergeCell ref="BO28:BT28"/>
    <mergeCell ref="AR27:AX27"/>
    <mergeCell ref="BH23:BM23"/>
    <mergeCell ref="BV28:CA28"/>
    <mergeCell ref="AY27:BN27"/>
    <mergeCell ref="BO27:CA27"/>
    <mergeCell ref="C28:D28"/>
    <mergeCell ref="F28:H28"/>
    <mergeCell ref="J28:L28"/>
    <mergeCell ref="N28:R28"/>
    <mergeCell ref="V28:Z28"/>
    <mergeCell ref="AB28:AF28"/>
    <mergeCell ref="AH28:AL28"/>
    <mergeCell ref="AO28:AP28"/>
    <mergeCell ref="B27:E27"/>
    <mergeCell ref="F27:L27"/>
    <mergeCell ref="M27:AA27"/>
    <mergeCell ref="AB27:AL27"/>
    <mergeCell ref="AN27:AQ27"/>
    <mergeCell ref="BO29:BT29"/>
    <mergeCell ref="BV29:CA29"/>
    <mergeCell ref="C30:D30"/>
    <mergeCell ref="F30:H30"/>
    <mergeCell ref="J30:L30"/>
    <mergeCell ref="N30:R30"/>
    <mergeCell ref="V30:Z30"/>
    <mergeCell ref="AB30:AF30"/>
    <mergeCell ref="AH30:AL30"/>
    <mergeCell ref="AO30:AP30"/>
    <mergeCell ref="AH29:AL29"/>
    <mergeCell ref="AO29:AP29"/>
    <mergeCell ref="AR29:AT29"/>
    <mergeCell ref="AV29:AX29"/>
    <mergeCell ref="AZ29:BD29"/>
    <mergeCell ref="BH29:BM29"/>
    <mergeCell ref="C29:D29"/>
    <mergeCell ref="F29:H29"/>
    <mergeCell ref="J29:L29"/>
    <mergeCell ref="N29:R29"/>
    <mergeCell ref="V29:Z29"/>
    <mergeCell ref="AB29:AF29"/>
    <mergeCell ref="BV31:CA31"/>
    <mergeCell ref="C31:D31"/>
    <mergeCell ref="F31:L31"/>
    <mergeCell ref="N31:R31"/>
    <mergeCell ref="V31:Z31"/>
    <mergeCell ref="AB31:AF31"/>
    <mergeCell ref="AH31:AL31"/>
    <mergeCell ref="AZ31:BD31"/>
    <mergeCell ref="BH31:BM31"/>
    <mergeCell ref="BO31:BT31"/>
    <mergeCell ref="AR30:AT30"/>
    <mergeCell ref="AV30:AX30"/>
    <mergeCell ref="AZ30:BD30"/>
    <mergeCell ref="BH30:BM30"/>
    <mergeCell ref="BO30:BT30"/>
    <mergeCell ref="BV30:CA30"/>
    <mergeCell ref="J32:L32"/>
    <mergeCell ref="N32:R32"/>
    <mergeCell ref="V32:Z32"/>
    <mergeCell ref="AB32:AF32"/>
    <mergeCell ref="AO31:AP31"/>
    <mergeCell ref="AR31:AX31"/>
    <mergeCell ref="AH32:AL32"/>
    <mergeCell ref="AO32:AP32"/>
    <mergeCell ref="AR32:AT32"/>
    <mergeCell ref="AV32:AX32"/>
    <mergeCell ref="AR33:AT33"/>
    <mergeCell ref="AV33:AX33"/>
    <mergeCell ref="AZ33:BD33"/>
    <mergeCell ref="BH33:BM33"/>
    <mergeCell ref="BO33:BT33"/>
    <mergeCell ref="BV33:CA33"/>
    <mergeCell ref="BO32:BT32"/>
    <mergeCell ref="BV32:CA32"/>
    <mergeCell ref="C33:D33"/>
    <mergeCell ref="F33:H33"/>
    <mergeCell ref="J33:L33"/>
    <mergeCell ref="N33:R33"/>
    <mergeCell ref="V33:Z33"/>
    <mergeCell ref="AB33:AF33"/>
    <mergeCell ref="AH33:AL33"/>
    <mergeCell ref="AO33:AP33"/>
    <mergeCell ref="AZ32:BD32"/>
    <mergeCell ref="BH32:BM32"/>
    <mergeCell ref="C32:D32"/>
    <mergeCell ref="F32:H32"/>
    <mergeCell ref="BO34:BT34"/>
    <mergeCell ref="BV34:CA34"/>
    <mergeCell ref="AZ34:BD34"/>
    <mergeCell ref="BH34:BM34"/>
    <mergeCell ref="C34:D34"/>
    <mergeCell ref="F34:H34"/>
    <mergeCell ref="AR34:AT34"/>
    <mergeCell ref="AV34:AX34"/>
    <mergeCell ref="B37:I37"/>
    <mergeCell ref="J37:R37"/>
    <mergeCell ref="S37:W37"/>
    <mergeCell ref="B38:E38"/>
    <mergeCell ref="F38:L38"/>
    <mergeCell ref="M38:AA38"/>
    <mergeCell ref="J34:L34"/>
    <mergeCell ref="N34:R34"/>
    <mergeCell ref="V34:Z34"/>
    <mergeCell ref="AB34:AF34"/>
    <mergeCell ref="AR38:AX38"/>
    <mergeCell ref="AY38:BN38"/>
    <mergeCell ref="AB38:AL38"/>
    <mergeCell ref="AN38:AQ38"/>
    <mergeCell ref="AH34:AL34"/>
    <mergeCell ref="AO34:AP34"/>
    <mergeCell ref="BO38:CA38"/>
    <mergeCell ref="C39:D39"/>
    <mergeCell ref="F39:H39"/>
    <mergeCell ref="J39:L39"/>
    <mergeCell ref="N39:R39"/>
    <mergeCell ref="V39:Z39"/>
    <mergeCell ref="AB39:AF39"/>
    <mergeCell ref="AH39:AL39"/>
    <mergeCell ref="BV39:CA39"/>
    <mergeCell ref="AZ39:BD39"/>
    <mergeCell ref="C40:D40"/>
    <mergeCell ref="F40:H40"/>
    <mergeCell ref="J40:L40"/>
    <mergeCell ref="N40:R40"/>
    <mergeCell ref="V40:Z40"/>
    <mergeCell ref="AB40:AF40"/>
    <mergeCell ref="AH40:AL40"/>
    <mergeCell ref="AO40:AP40"/>
    <mergeCell ref="AR40:AT40"/>
    <mergeCell ref="AO39:AP39"/>
    <mergeCell ref="AR39:AT39"/>
    <mergeCell ref="AV39:AX39"/>
    <mergeCell ref="BH39:BM39"/>
    <mergeCell ref="BO39:BT39"/>
    <mergeCell ref="AV40:AX40"/>
    <mergeCell ref="AZ40:BD40"/>
    <mergeCell ref="BH40:BM40"/>
    <mergeCell ref="BO40:BT40"/>
    <mergeCell ref="BV40:CA40"/>
    <mergeCell ref="C41:D41"/>
    <mergeCell ref="F41:H41"/>
    <mergeCell ref="J41:L41"/>
    <mergeCell ref="N41:R41"/>
    <mergeCell ref="V41:Z41"/>
    <mergeCell ref="BH41:BM41"/>
    <mergeCell ref="BO41:BT41"/>
    <mergeCell ref="BV41:CA41"/>
    <mergeCell ref="AZ41:BD41"/>
    <mergeCell ref="C42:D42"/>
    <mergeCell ref="F42:L42"/>
    <mergeCell ref="N42:R42"/>
    <mergeCell ref="V42:Z42"/>
    <mergeCell ref="AB42:AF42"/>
    <mergeCell ref="AH42:AL42"/>
    <mergeCell ref="AO42:AP42"/>
    <mergeCell ref="AB41:AF41"/>
    <mergeCell ref="AH41:AL41"/>
    <mergeCell ref="AO41:AP41"/>
    <mergeCell ref="AR41:AT41"/>
    <mergeCell ref="AV41:AX41"/>
    <mergeCell ref="AR42:AX42"/>
    <mergeCell ref="AZ42:BD42"/>
    <mergeCell ref="BH42:BM42"/>
    <mergeCell ref="BO42:BT42"/>
    <mergeCell ref="BV42:CA42"/>
    <mergeCell ref="C43:D43"/>
    <mergeCell ref="F43:H43"/>
    <mergeCell ref="J43:L43"/>
    <mergeCell ref="N43:R43"/>
    <mergeCell ref="V43:Z43"/>
    <mergeCell ref="BH43:BM43"/>
    <mergeCell ref="BO43:BT43"/>
    <mergeCell ref="BV43:CA43"/>
    <mergeCell ref="C44:D44"/>
    <mergeCell ref="F44:H44"/>
    <mergeCell ref="J44:L44"/>
    <mergeCell ref="N44:R44"/>
    <mergeCell ref="V44:Z44"/>
    <mergeCell ref="AB44:AF44"/>
    <mergeCell ref="AH44:AL44"/>
    <mergeCell ref="AB43:AF43"/>
    <mergeCell ref="AH43:AL43"/>
    <mergeCell ref="AO43:AP43"/>
    <mergeCell ref="AR43:AT43"/>
    <mergeCell ref="AV43:AX43"/>
    <mergeCell ref="AZ43:BD43"/>
    <mergeCell ref="AV45:AX45"/>
    <mergeCell ref="AZ45:BD45"/>
    <mergeCell ref="AH45:AL45"/>
    <mergeCell ref="AO45:AP45"/>
    <mergeCell ref="AR45:AT45"/>
    <mergeCell ref="BH45:BM45"/>
    <mergeCell ref="BO45:BT45"/>
    <mergeCell ref="BV45:CA45"/>
    <mergeCell ref="BV44:CA44"/>
    <mergeCell ref="C45:D45"/>
    <mergeCell ref="F45:H45"/>
    <mergeCell ref="J45:L45"/>
    <mergeCell ref="N45:R45"/>
    <mergeCell ref="V45:Z45"/>
    <mergeCell ref="AB45:AF45"/>
    <mergeCell ref="AO44:AP44"/>
    <mergeCell ref="AR44:AT44"/>
    <mergeCell ref="AV44:AX44"/>
    <mergeCell ref="AZ44:BD44"/>
    <mergeCell ref="BH44:BM44"/>
    <mergeCell ref="BO44:BT44"/>
  </mergeCells>
  <printOptions/>
  <pageMargins left="0.5298611111111111" right="0.27569444444444446" top="0.7083333333333334" bottom="0.8659722222222223" header="0.5118055555555555" footer="0.5118055555555555"/>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B1:AN53"/>
  <sheetViews>
    <sheetView showGridLines="0" view="pageBreakPreview" zoomScaleSheetLayoutView="100" zoomScalePageLayoutView="0" workbookViewId="0" topLeftCell="A1">
      <selection activeCell="B4" sqref="B4:F5"/>
    </sheetView>
  </sheetViews>
  <sheetFormatPr defaultColWidth="9.00390625" defaultRowHeight="13.5"/>
  <cols>
    <col min="1" max="1" width="1.625" style="97" customWidth="1"/>
    <col min="2" max="47" width="2.125" style="97" customWidth="1"/>
    <col min="48" max="74" width="2.375" style="97" customWidth="1"/>
    <col min="75" max="16384" width="9.00390625" style="97" customWidth="1"/>
  </cols>
  <sheetData>
    <row r="1" spans="2:33" ht="17.25">
      <c r="B1" s="96"/>
      <c r="U1" s="98" t="s">
        <v>292</v>
      </c>
      <c r="AG1" s="99" t="s">
        <v>293</v>
      </c>
    </row>
    <row r="2" spans="33:40" ht="13.5">
      <c r="AG2" s="420">
        <v>42358</v>
      </c>
      <c r="AH2" s="420"/>
      <c r="AI2" s="420"/>
      <c r="AJ2" s="420"/>
      <c r="AK2" s="420"/>
      <c r="AL2" s="421" t="str">
        <f>TEXT(AG2,"aaa")</f>
        <v>日</v>
      </c>
      <c r="AM2" s="421"/>
      <c r="AN2" s="421"/>
    </row>
    <row r="4" spans="20:22" ht="13.5">
      <c r="T4" s="414" t="s">
        <v>294</v>
      </c>
      <c r="U4" s="414"/>
      <c r="V4" s="414"/>
    </row>
    <row r="5" spans="6:37" ht="13.5">
      <c r="F5" s="100"/>
      <c r="G5" s="100"/>
      <c r="H5" s="100"/>
      <c r="I5" s="100"/>
      <c r="J5" s="100"/>
      <c r="K5" s="100"/>
      <c r="L5" s="100"/>
      <c r="M5" s="100"/>
      <c r="N5" s="100"/>
      <c r="O5" s="100"/>
      <c r="P5" s="100"/>
      <c r="Q5" s="100"/>
      <c r="R5" s="100"/>
      <c r="S5" s="415" t="s">
        <v>295</v>
      </c>
      <c r="T5" s="415"/>
      <c r="U5" s="415"/>
      <c r="V5" s="415"/>
      <c r="W5" s="415"/>
      <c r="X5" s="100"/>
      <c r="Y5" s="100"/>
      <c r="Z5" s="100"/>
      <c r="AA5" s="100"/>
      <c r="AB5" s="100"/>
      <c r="AC5" s="100"/>
      <c r="AD5" s="100"/>
      <c r="AE5" s="100"/>
      <c r="AF5" s="100"/>
      <c r="AG5" s="100"/>
      <c r="AH5" s="100"/>
      <c r="AI5" s="100"/>
      <c r="AJ5" s="100"/>
      <c r="AK5" s="100"/>
    </row>
    <row r="6" spans="6:37" ht="13.5">
      <c r="F6" s="100"/>
      <c r="G6" s="100"/>
      <c r="H6" s="100"/>
      <c r="I6" s="100"/>
      <c r="J6" s="100"/>
      <c r="K6" s="100"/>
      <c r="L6" s="100"/>
      <c r="M6" s="100"/>
      <c r="N6" s="100"/>
      <c r="O6" s="100"/>
      <c r="P6" s="100"/>
      <c r="Q6" s="100"/>
      <c r="R6" s="100"/>
      <c r="S6" s="101"/>
      <c r="T6" s="101"/>
      <c r="U6" s="101"/>
      <c r="V6" s="101"/>
      <c r="W6" s="101"/>
      <c r="X6" s="100"/>
      <c r="Y6" s="100"/>
      <c r="Z6" s="100"/>
      <c r="AA6" s="100"/>
      <c r="AB6" s="100"/>
      <c r="AC6" s="100"/>
      <c r="AD6" s="100"/>
      <c r="AE6" s="100"/>
      <c r="AF6" s="100"/>
      <c r="AG6" s="100"/>
      <c r="AH6" s="100"/>
      <c r="AI6" s="100"/>
      <c r="AJ6" s="100"/>
      <c r="AK6" s="100"/>
    </row>
    <row r="7" spans="6:37" ht="13.5">
      <c r="F7" s="100"/>
      <c r="G7" s="100"/>
      <c r="H7" s="100"/>
      <c r="I7" s="100"/>
      <c r="J7" s="100"/>
      <c r="K7" s="100"/>
      <c r="L7" s="100"/>
      <c r="M7" s="100"/>
      <c r="N7" s="100"/>
      <c r="O7" s="100"/>
      <c r="P7" s="100"/>
      <c r="Q7" s="100"/>
      <c r="R7" s="100"/>
      <c r="S7" s="100"/>
      <c r="T7" s="102"/>
      <c r="U7" s="100"/>
      <c r="V7" s="100"/>
      <c r="W7" s="100"/>
      <c r="X7" s="100"/>
      <c r="Y7" s="100"/>
      <c r="Z7" s="100"/>
      <c r="AA7" s="100"/>
      <c r="AB7" s="100"/>
      <c r="AC7" s="100"/>
      <c r="AD7" s="100"/>
      <c r="AE7" s="100"/>
      <c r="AF7" s="100"/>
      <c r="AG7" s="100"/>
      <c r="AH7" s="100"/>
      <c r="AI7" s="100"/>
      <c r="AJ7" s="100"/>
      <c r="AK7" s="100"/>
    </row>
    <row r="8" spans="6:37" ht="13.5">
      <c r="F8" s="100"/>
      <c r="G8" s="100"/>
      <c r="H8" s="100"/>
      <c r="I8" s="100"/>
      <c r="J8" s="100"/>
      <c r="K8" s="100"/>
      <c r="L8" s="100"/>
      <c r="M8" s="100"/>
      <c r="N8" s="100"/>
      <c r="O8" s="100"/>
      <c r="P8" s="100"/>
      <c r="Q8" s="100"/>
      <c r="R8" s="100"/>
      <c r="S8" s="100"/>
      <c r="T8" s="414" t="s">
        <v>296</v>
      </c>
      <c r="U8" s="414"/>
      <c r="V8" s="414"/>
      <c r="W8" s="100"/>
      <c r="X8" s="100"/>
      <c r="Y8" s="100"/>
      <c r="Z8" s="100"/>
      <c r="AA8" s="100"/>
      <c r="AB8" s="100"/>
      <c r="AC8" s="100"/>
      <c r="AD8" s="100"/>
      <c r="AE8" s="100"/>
      <c r="AF8" s="100"/>
      <c r="AG8" s="100"/>
      <c r="AH8" s="100"/>
      <c r="AI8" s="100"/>
      <c r="AJ8" s="100"/>
      <c r="AK8" s="100"/>
    </row>
    <row r="9" spans="6:37" ht="13.5">
      <c r="F9" s="100"/>
      <c r="G9" s="100"/>
      <c r="H9" s="100"/>
      <c r="I9" s="100"/>
      <c r="J9" s="414" t="s">
        <v>297</v>
      </c>
      <c r="K9" s="414"/>
      <c r="L9" s="414"/>
      <c r="M9" s="100"/>
      <c r="N9" s="100"/>
      <c r="O9" s="100"/>
      <c r="P9" s="100"/>
      <c r="Q9" s="100"/>
      <c r="R9" s="100"/>
      <c r="S9" s="415" t="s">
        <v>298</v>
      </c>
      <c r="T9" s="415"/>
      <c r="U9" s="415"/>
      <c r="V9" s="415"/>
      <c r="W9" s="415"/>
      <c r="X9" s="100"/>
      <c r="Y9" s="100"/>
      <c r="Z9" s="100"/>
      <c r="AA9" s="100"/>
      <c r="AB9" s="100"/>
      <c r="AC9" s="100"/>
      <c r="AD9" s="414" t="s">
        <v>299</v>
      </c>
      <c r="AE9" s="414"/>
      <c r="AF9" s="414"/>
      <c r="AG9" s="100"/>
      <c r="AH9" s="100"/>
      <c r="AI9" s="100"/>
      <c r="AJ9" s="100"/>
      <c r="AK9" s="100"/>
    </row>
    <row r="10" spans="6:38" ht="13.5">
      <c r="F10" s="100"/>
      <c r="G10" s="100"/>
      <c r="H10" s="100"/>
      <c r="I10" s="415" t="s">
        <v>300</v>
      </c>
      <c r="J10" s="415"/>
      <c r="K10" s="415"/>
      <c r="L10" s="415"/>
      <c r="M10" s="415"/>
      <c r="N10" s="100"/>
      <c r="O10" s="100"/>
      <c r="P10" s="100"/>
      <c r="Q10" s="100"/>
      <c r="R10" s="100"/>
      <c r="S10" s="100"/>
      <c r="T10" s="100"/>
      <c r="U10" s="100"/>
      <c r="V10" s="100"/>
      <c r="W10" s="100"/>
      <c r="X10" s="100"/>
      <c r="Y10" s="100"/>
      <c r="Z10" s="100"/>
      <c r="AA10" s="100"/>
      <c r="AB10" s="100"/>
      <c r="AC10" s="415" t="s">
        <v>301</v>
      </c>
      <c r="AD10" s="415"/>
      <c r="AE10" s="415"/>
      <c r="AF10" s="415"/>
      <c r="AG10" s="415"/>
      <c r="AH10" s="100"/>
      <c r="AI10" s="100"/>
      <c r="AJ10" s="100"/>
      <c r="AK10" s="100"/>
      <c r="AL10" s="100"/>
    </row>
    <row r="11" spans="6:38" ht="13.5">
      <c r="F11" s="103"/>
      <c r="G11" s="103"/>
      <c r="H11" s="103"/>
      <c r="I11" s="100"/>
      <c r="J11" s="100"/>
      <c r="K11" s="100"/>
      <c r="L11" s="100"/>
      <c r="M11" s="100"/>
      <c r="N11" s="103"/>
      <c r="O11" s="103"/>
      <c r="P11" s="103"/>
      <c r="Q11" s="103"/>
      <c r="R11" s="103"/>
      <c r="S11" s="100"/>
      <c r="T11" s="100"/>
      <c r="U11" s="100"/>
      <c r="V11" s="100"/>
      <c r="W11" s="100"/>
      <c r="X11" s="103"/>
      <c r="Y11" s="103"/>
      <c r="Z11" s="103"/>
      <c r="AA11" s="103"/>
      <c r="AB11" s="103"/>
      <c r="AC11" s="100"/>
      <c r="AD11" s="100"/>
      <c r="AE11" s="100"/>
      <c r="AF11" s="100"/>
      <c r="AG11" s="100"/>
      <c r="AH11" s="103"/>
      <c r="AI11" s="103"/>
      <c r="AJ11" s="103"/>
      <c r="AK11" s="103"/>
      <c r="AL11" s="103"/>
    </row>
    <row r="12" spans="4:38" ht="13.5">
      <c r="D12" s="104"/>
      <c r="E12" s="418" t="s">
        <v>302</v>
      </c>
      <c r="F12" s="418"/>
      <c r="G12" s="418"/>
      <c r="H12" s="105"/>
      <c r="N12" s="104"/>
      <c r="O12" s="418" t="s">
        <v>303</v>
      </c>
      <c r="P12" s="418"/>
      <c r="Q12" s="418"/>
      <c r="R12" s="105"/>
      <c r="S12" s="106"/>
      <c r="T12" s="100"/>
      <c r="U12" s="100"/>
      <c r="V12" s="100"/>
      <c r="W12" s="105"/>
      <c r="X12" s="104"/>
      <c r="Y12" s="418" t="s">
        <v>304</v>
      </c>
      <c r="Z12" s="418"/>
      <c r="AA12" s="418"/>
      <c r="AB12" s="105"/>
      <c r="AH12" s="104"/>
      <c r="AI12" s="418" t="s">
        <v>305</v>
      </c>
      <c r="AJ12" s="418"/>
      <c r="AK12" s="418"/>
      <c r="AL12" s="105"/>
    </row>
    <row r="13" spans="4:38" ht="13.5">
      <c r="D13" s="419" t="s">
        <v>306</v>
      </c>
      <c r="E13" s="419"/>
      <c r="F13" s="419"/>
      <c r="G13" s="419"/>
      <c r="H13" s="419"/>
      <c r="N13" s="419" t="s">
        <v>307</v>
      </c>
      <c r="O13" s="419"/>
      <c r="P13" s="419"/>
      <c r="Q13" s="419"/>
      <c r="R13" s="419"/>
      <c r="X13" s="419" t="s">
        <v>308</v>
      </c>
      <c r="Y13" s="419"/>
      <c r="Z13" s="419"/>
      <c r="AA13" s="419"/>
      <c r="AB13" s="419"/>
      <c r="AH13" s="419" t="s">
        <v>309</v>
      </c>
      <c r="AI13" s="419"/>
      <c r="AJ13" s="419"/>
      <c r="AK13" s="419"/>
      <c r="AL13" s="419"/>
    </row>
    <row r="14" spans="3:38" ht="13.5">
      <c r="C14" s="105"/>
      <c r="D14" s="106"/>
      <c r="E14" s="100"/>
      <c r="F14" s="100"/>
      <c r="G14" s="100"/>
      <c r="H14" s="105"/>
      <c r="N14" s="106"/>
      <c r="O14" s="100"/>
      <c r="P14" s="100"/>
      <c r="Q14" s="100"/>
      <c r="R14" s="105"/>
      <c r="X14" s="106"/>
      <c r="Y14" s="100"/>
      <c r="Z14" s="100"/>
      <c r="AA14" s="100"/>
      <c r="AB14" s="105"/>
      <c r="AH14" s="106"/>
      <c r="AI14" s="100"/>
      <c r="AJ14" s="100"/>
      <c r="AK14" s="100"/>
      <c r="AL14" s="105"/>
    </row>
    <row r="15" spans="2:40" ht="13.5">
      <c r="B15" s="417" t="str">
        <f>'[1]ﾌﾞﾛｯｸ別順位'!C3</f>
        <v>Ａﾌﾞﾛｯｸ１位</v>
      </c>
      <c r="C15" s="417"/>
      <c r="D15" s="417"/>
      <c r="E15" s="417"/>
      <c r="F15" s="107"/>
      <c r="G15" s="417" t="str">
        <f>'[1]ﾌﾞﾛｯｸ別順位'!C19</f>
        <v>Ｅﾌﾞﾛｯｸ１位</v>
      </c>
      <c r="H15" s="417"/>
      <c r="I15" s="417"/>
      <c r="J15" s="417"/>
      <c r="K15" s="107"/>
      <c r="L15" s="417" t="str">
        <f>'[1]ﾌﾞﾛｯｸ別順位'!C11</f>
        <v>Ｃﾌﾞﾛｯｸ１位</v>
      </c>
      <c r="M15" s="417"/>
      <c r="N15" s="417"/>
      <c r="O15" s="417"/>
      <c r="P15" s="107"/>
      <c r="Q15" s="417" t="str">
        <f>'[1]ﾌﾞﾛｯｸ別順位'!C27</f>
        <v>Ｇﾌﾞﾛｯｸ１位</v>
      </c>
      <c r="R15" s="417"/>
      <c r="S15" s="417"/>
      <c r="T15" s="417"/>
      <c r="U15" s="107"/>
      <c r="V15" s="417" t="str">
        <f>'[1]ﾌﾞﾛｯｸ別順位'!C7</f>
        <v>Ｂﾌﾞﾛｯｸ１位</v>
      </c>
      <c r="W15" s="417"/>
      <c r="X15" s="417"/>
      <c r="Y15" s="417"/>
      <c r="Z15" s="107"/>
      <c r="AA15" s="417" t="str">
        <f>'[1]ﾌﾞﾛｯｸ別順位'!C23</f>
        <v>Ｆﾌﾞﾛｯｸ１位</v>
      </c>
      <c r="AB15" s="417"/>
      <c r="AC15" s="417"/>
      <c r="AD15" s="417"/>
      <c r="AE15" s="107"/>
      <c r="AF15" s="417" t="str">
        <f>'[1]ﾌﾞﾛｯｸ別順位'!C15</f>
        <v>Ｄﾌﾞﾛｯｸ１位</v>
      </c>
      <c r="AG15" s="417"/>
      <c r="AH15" s="417"/>
      <c r="AI15" s="417"/>
      <c r="AJ15" s="107"/>
      <c r="AK15" s="417" t="str">
        <f>'[1]ﾌﾞﾛｯｸ別順位'!C31</f>
        <v>Ｈﾌﾞﾛｯｸ１位</v>
      </c>
      <c r="AL15" s="417"/>
      <c r="AM15" s="417"/>
      <c r="AN15" s="417"/>
    </row>
    <row r="16" spans="2:40" ht="13.5">
      <c r="B16" s="416"/>
      <c r="C16" s="416"/>
      <c r="D16" s="416"/>
      <c r="E16" s="416"/>
      <c r="F16" s="108"/>
      <c r="G16" s="416"/>
      <c r="H16" s="416"/>
      <c r="I16" s="416"/>
      <c r="J16" s="416"/>
      <c r="K16" s="108"/>
      <c r="L16" s="416"/>
      <c r="M16" s="416"/>
      <c r="N16" s="416"/>
      <c r="O16" s="416"/>
      <c r="P16" s="108"/>
      <c r="Q16" s="416"/>
      <c r="R16" s="416"/>
      <c r="S16" s="416"/>
      <c r="T16" s="416"/>
      <c r="U16" s="108"/>
      <c r="V16" s="416"/>
      <c r="W16" s="416"/>
      <c r="X16" s="416"/>
      <c r="Y16" s="416"/>
      <c r="Z16" s="108"/>
      <c r="AA16" s="416"/>
      <c r="AB16" s="416"/>
      <c r="AC16" s="416"/>
      <c r="AD16" s="416"/>
      <c r="AE16" s="108"/>
      <c r="AF16" s="416"/>
      <c r="AG16" s="416"/>
      <c r="AH16" s="416"/>
      <c r="AI16" s="416"/>
      <c r="AJ16" s="108"/>
      <c r="AK16" s="416"/>
      <c r="AL16" s="416"/>
      <c r="AM16" s="416"/>
      <c r="AN16" s="416"/>
    </row>
    <row r="18" spans="9:33" ht="13.5">
      <c r="I18" s="415" t="s">
        <v>310</v>
      </c>
      <c r="J18" s="415"/>
      <c r="K18" s="415"/>
      <c r="L18" s="415"/>
      <c r="M18" s="415"/>
      <c r="AC18" s="415" t="s">
        <v>311</v>
      </c>
      <c r="AD18" s="415"/>
      <c r="AE18" s="415"/>
      <c r="AF18" s="415"/>
      <c r="AG18" s="415"/>
    </row>
    <row r="19" spans="10:32" ht="13.5">
      <c r="J19" s="416" t="s">
        <v>312</v>
      </c>
      <c r="K19" s="416"/>
      <c r="L19" s="416"/>
      <c r="S19" s="415" t="s">
        <v>313</v>
      </c>
      <c r="T19" s="415"/>
      <c r="U19" s="415"/>
      <c r="V19" s="415"/>
      <c r="W19" s="415"/>
      <c r="AD19" s="416" t="s">
        <v>314</v>
      </c>
      <c r="AE19" s="416"/>
      <c r="AF19" s="416"/>
    </row>
    <row r="20" spans="20:22" ht="13.5">
      <c r="T20" s="414" t="s">
        <v>315</v>
      </c>
      <c r="U20" s="414"/>
      <c r="V20" s="414"/>
    </row>
    <row r="23" spans="19:23" ht="13.5">
      <c r="S23" s="415" t="s">
        <v>316</v>
      </c>
      <c r="T23" s="415"/>
      <c r="U23" s="415"/>
      <c r="V23" s="415"/>
      <c r="W23" s="415"/>
    </row>
    <row r="24" spans="20:22" ht="13.5">
      <c r="T24" s="414" t="s">
        <v>317</v>
      </c>
      <c r="U24" s="414"/>
      <c r="V24" s="414"/>
    </row>
    <row r="30" ht="17.25">
      <c r="U30" s="98" t="s">
        <v>318</v>
      </c>
    </row>
    <row r="33" spans="20:22" ht="13.5">
      <c r="T33" s="414" t="s">
        <v>319</v>
      </c>
      <c r="U33" s="414"/>
      <c r="V33" s="414"/>
    </row>
    <row r="34" spans="6:37" ht="13.5">
      <c r="F34" s="100"/>
      <c r="G34" s="100"/>
      <c r="H34" s="100"/>
      <c r="I34" s="100"/>
      <c r="J34" s="100"/>
      <c r="K34" s="100"/>
      <c r="L34" s="100"/>
      <c r="M34" s="100"/>
      <c r="N34" s="100"/>
      <c r="O34" s="100"/>
      <c r="P34" s="100"/>
      <c r="Q34" s="100"/>
      <c r="R34" s="100"/>
      <c r="S34" s="415" t="s">
        <v>320</v>
      </c>
      <c r="T34" s="415"/>
      <c r="U34" s="415"/>
      <c r="V34" s="415"/>
      <c r="W34" s="415"/>
      <c r="X34" s="100"/>
      <c r="Y34" s="100"/>
      <c r="Z34" s="100"/>
      <c r="AA34" s="100"/>
      <c r="AB34" s="100"/>
      <c r="AC34" s="100"/>
      <c r="AD34" s="100"/>
      <c r="AE34" s="100"/>
      <c r="AF34" s="100"/>
      <c r="AG34" s="100"/>
      <c r="AH34" s="100"/>
      <c r="AI34" s="100"/>
      <c r="AJ34" s="100"/>
      <c r="AK34" s="100"/>
    </row>
    <row r="35" spans="6:37" ht="13.5">
      <c r="F35" s="100"/>
      <c r="G35" s="100"/>
      <c r="H35" s="100"/>
      <c r="I35" s="100"/>
      <c r="J35" s="100"/>
      <c r="K35" s="100"/>
      <c r="L35" s="100"/>
      <c r="M35" s="100"/>
      <c r="N35" s="100"/>
      <c r="O35" s="100"/>
      <c r="P35" s="100"/>
      <c r="Q35" s="100"/>
      <c r="R35" s="100"/>
      <c r="S35" s="101"/>
      <c r="T35" s="101"/>
      <c r="U35" s="101"/>
      <c r="V35" s="101"/>
      <c r="W35" s="101"/>
      <c r="X35" s="100"/>
      <c r="Y35" s="100"/>
      <c r="Z35" s="100"/>
      <c r="AA35" s="100"/>
      <c r="AB35" s="100"/>
      <c r="AC35" s="100"/>
      <c r="AD35" s="100"/>
      <c r="AE35" s="100"/>
      <c r="AF35" s="100"/>
      <c r="AG35" s="100"/>
      <c r="AH35" s="100"/>
      <c r="AI35" s="100"/>
      <c r="AJ35" s="100"/>
      <c r="AK35" s="100"/>
    </row>
    <row r="36" spans="6:37" ht="13.5">
      <c r="F36" s="100"/>
      <c r="G36" s="100"/>
      <c r="H36" s="100"/>
      <c r="I36" s="100"/>
      <c r="J36" s="100"/>
      <c r="K36" s="100"/>
      <c r="L36" s="100"/>
      <c r="M36" s="100"/>
      <c r="N36" s="100"/>
      <c r="O36" s="100"/>
      <c r="P36" s="100"/>
      <c r="Q36" s="100"/>
      <c r="R36" s="100"/>
      <c r="S36" s="100"/>
      <c r="T36" s="102"/>
      <c r="U36" s="100"/>
      <c r="V36" s="100"/>
      <c r="W36" s="100"/>
      <c r="X36" s="100"/>
      <c r="Y36" s="100"/>
      <c r="Z36" s="100"/>
      <c r="AA36" s="100"/>
      <c r="AB36" s="100"/>
      <c r="AC36" s="100"/>
      <c r="AD36" s="100"/>
      <c r="AE36" s="100"/>
      <c r="AF36" s="100"/>
      <c r="AG36" s="100"/>
      <c r="AH36" s="100"/>
      <c r="AI36" s="100"/>
      <c r="AJ36" s="100"/>
      <c r="AK36" s="100"/>
    </row>
    <row r="37" spans="6:37" ht="13.5">
      <c r="F37" s="100"/>
      <c r="G37" s="100"/>
      <c r="H37" s="100"/>
      <c r="I37" s="100"/>
      <c r="J37" s="100"/>
      <c r="K37" s="100"/>
      <c r="L37" s="100"/>
      <c r="M37" s="100"/>
      <c r="N37" s="100"/>
      <c r="O37" s="100"/>
      <c r="P37" s="100"/>
      <c r="Q37" s="100"/>
      <c r="R37" s="100"/>
      <c r="S37" s="100"/>
      <c r="T37" s="414" t="s">
        <v>321</v>
      </c>
      <c r="U37" s="414"/>
      <c r="V37" s="414"/>
      <c r="W37" s="100"/>
      <c r="X37" s="100"/>
      <c r="Y37" s="100"/>
      <c r="Z37" s="100"/>
      <c r="AA37" s="100"/>
      <c r="AB37" s="100"/>
      <c r="AC37" s="100"/>
      <c r="AD37" s="100"/>
      <c r="AE37" s="100"/>
      <c r="AF37" s="100"/>
      <c r="AG37" s="100"/>
      <c r="AH37" s="100"/>
      <c r="AI37" s="100"/>
      <c r="AJ37" s="100"/>
      <c r="AK37" s="100"/>
    </row>
    <row r="38" spans="6:37" ht="13.5">
      <c r="F38" s="100"/>
      <c r="G38" s="100"/>
      <c r="H38" s="100"/>
      <c r="I38" s="100"/>
      <c r="J38" s="414" t="s">
        <v>322</v>
      </c>
      <c r="K38" s="414"/>
      <c r="L38" s="414"/>
      <c r="M38" s="100"/>
      <c r="N38" s="100"/>
      <c r="O38" s="100"/>
      <c r="P38" s="100"/>
      <c r="Q38" s="100"/>
      <c r="R38" s="100"/>
      <c r="S38" s="415" t="s">
        <v>323</v>
      </c>
      <c r="T38" s="415"/>
      <c r="U38" s="415"/>
      <c r="V38" s="415"/>
      <c r="W38" s="415"/>
      <c r="X38" s="100"/>
      <c r="Y38" s="100"/>
      <c r="Z38" s="100"/>
      <c r="AA38" s="100"/>
      <c r="AB38" s="100"/>
      <c r="AC38" s="100"/>
      <c r="AD38" s="414" t="s">
        <v>324</v>
      </c>
      <c r="AE38" s="414"/>
      <c r="AF38" s="414"/>
      <c r="AG38" s="100"/>
      <c r="AH38" s="100"/>
      <c r="AI38" s="100"/>
      <c r="AJ38" s="100"/>
      <c r="AK38" s="100"/>
    </row>
    <row r="39" spans="6:38" ht="13.5">
      <c r="F39" s="100"/>
      <c r="G39" s="100"/>
      <c r="H39" s="100"/>
      <c r="I39" s="415" t="s">
        <v>325</v>
      </c>
      <c r="J39" s="415"/>
      <c r="K39" s="415"/>
      <c r="L39" s="415"/>
      <c r="M39" s="415"/>
      <c r="N39" s="100"/>
      <c r="O39" s="100"/>
      <c r="P39" s="100"/>
      <c r="Q39" s="100"/>
      <c r="R39" s="100"/>
      <c r="S39" s="100"/>
      <c r="T39" s="100"/>
      <c r="U39" s="100"/>
      <c r="V39" s="100"/>
      <c r="W39" s="100"/>
      <c r="X39" s="100"/>
      <c r="Y39" s="100"/>
      <c r="Z39" s="100"/>
      <c r="AA39" s="100"/>
      <c r="AB39" s="100"/>
      <c r="AC39" s="415" t="s">
        <v>326</v>
      </c>
      <c r="AD39" s="415"/>
      <c r="AE39" s="415"/>
      <c r="AF39" s="415"/>
      <c r="AG39" s="415"/>
      <c r="AH39" s="100"/>
      <c r="AI39" s="100"/>
      <c r="AJ39" s="100"/>
      <c r="AK39" s="100"/>
      <c r="AL39" s="100"/>
    </row>
    <row r="40" spans="6:38" ht="13.5">
      <c r="F40" s="103"/>
      <c r="G40" s="103"/>
      <c r="H40" s="103"/>
      <c r="I40" s="100"/>
      <c r="J40" s="100"/>
      <c r="K40" s="100"/>
      <c r="L40" s="100"/>
      <c r="M40" s="100"/>
      <c r="N40" s="103"/>
      <c r="O40" s="103"/>
      <c r="P40" s="103"/>
      <c r="Q40" s="103"/>
      <c r="R40" s="103"/>
      <c r="S40" s="100"/>
      <c r="T40" s="100"/>
      <c r="U40" s="100"/>
      <c r="V40" s="100"/>
      <c r="W40" s="100"/>
      <c r="X40" s="103"/>
      <c r="Y40" s="103"/>
      <c r="Z40" s="103"/>
      <c r="AA40" s="103"/>
      <c r="AB40" s="103"/>
      <c r="AC40" s="100"/>
      <c r="AD40" s="100"/>
      <c r="AE40" s="100"/>
      <c r="AF40" s="100"/>
      <c r="AG40" s="100"/>
      <c r="AH40" s="103"/>
      <c r="AI40" s="103"/>
      <c r="AJ40" s="103"/>
      <c r="AK40" s="103"/>
      <c r="AL40" s="103"/>
    </row>
    <row r="41" spans="4:38" ht="13.5">
      <c r="D41" s="104"/>
      <c r="E41" s="418" t="s">
        <v>327</v>
      </c>
      <c r="F41" s="418"/>
      <c r="G41" s="418"/>
      <c r="H41" s="105"/>
      <c r="N41" s="104"/>
      <c r="O41" s="418" t="s">
        <v>328</v>
      </c>
      <c r="P41" s="418"/>
      <c r="Q41" s="418"/>
      <c r="R41" s="105"/>
      <c r="S41" s="106"/>
      <c r="T41" s="100"/>
      <c r="U41" s="100"/>
      <c r="V41" s="100"/>
      <c r="W41" s="105"/>
      <c r="X41" s="104"/>
      <c r="Y41" s="418" t="s">
        <v>329</v>
      </c>
      <c r="Z41" s="418"/>
      <c r="AA41" s="418"/>
      <c r="AB41" s="105"/>
      <c r="AH41" s="104"/>
      <c r="AI41" s="418" t="s">
        <v>330</v>
      </c>
      <c r="AJ41" s="418"/>
      <c r="AK41" s="418"/>
      <c r="AL41" s="105"/>
    </row>
    <row r="42" spans="4:38" ht="13.5">
      <c r="D42" s="419" t="s">
        <v>331</v>
      </c>
      <c r="E42" s="419"/>
      <c r="F42" s="419"/>
      <c r="G42" s="419"/>
      <c r="H42" s="419"/>
      <c r="N42" s="419" t="s">
        <v>332</v>
      </c>
      <c r="O42" s="419"/>
      <c r="P42" s="419"/>
      <c r="Q42" s="419"/>
      <c r="R42" s="419"/>
      <c r="X42" s="419" t="s">
        <v>333</v>
      </c>
      <c r="Y42" s="419"/>
      <c r="Z42" s="419"/>
      <c r="AA42" s="419"/>
      <c r="AB42" s="419"/>
      <c r="AH42" s="419" t="s">
        <v>334</v>
      </c>
      <c r="AI42" s="419"/>
      <c r="AJ42" s="419"/>
      <c r="AK42" s="419"/>
      <c r="AL42" s="419"/>
    </row>
    <row r="43" spans="3:38" ht="13.5">
      <c r="C43" s="105"/>
      <c r="D43" s="106"/>
      <c r="E43" s="100"/>
      <c r="F43" s="100"/>
      <c r="G43" s="100"/>
      <c r="H43" s="105"/>
      <c r="N43" s="106"/>
      <c r="O43" s="100"/>
      <c r="P43" s="100"/>
      <c r="Q43" s="100"/>
      <c r="R43" s="105"/>
      <c r="X43" s="106"/>
      <c r="Y43" s="100"/>
      <c r="Z43" s="100"/>
      <c r="AA43" s="100"/>
      <c r="AB43" s="105"/>
      <c r="AH43" s="106"/>
      <c r="AI43" s="100"/>
      <c r="AJ43" s="100"/>
      <c r="AK43" s="100"/>
      <c r="AL43" s="105"/>
    </row>
    <row r="44" spans="2:40" ht="13.5">
      <c r="B44" s="417" t="str">
        <f>'[1]ﾌﾞﾛｯｸ別順位'!D4</f>
        <v>Ａﾌﾞﾛｯｸ-２位</v>
      </c>
      <c r="C44" s="417"/>
      <c r="D44" s="417"/>
      <c r="E44" s="417"/>
      <c r="F44" s="107"/>
      <c r="G44" s="417" t="str">
        <f>'[1]ﾌﾞﾛｯｸ別順位'!D20</f>
        <v>Ｅﾌﾞﾛｯｸ-２位</v>
      </c>
      <c r="H44" s="417"/>
      <c r="I44" s="417"/>
      <c r="J44" s="417"/>
      <c r="K44" s="107"/>
      <c r="L44" s="417" t="str">
        <f>'[1]ﾌﾞﾛｯｸ別順位'!D12</f>
        <v>Ｃﾌﾞﾛｯｸ-２位</v>
      </c>
      <c r="M44" s="417"/>
      <c r="N44" s="417"/>
      <c r="O44" s="417"/>
      <c r="P44" s="107"/>
      <c r="Q44" s="417" t="str">
        <f>'[1]ﾌﾞﾛｯｸ別順位'!D28</f>
        <v>Ｇﾌﾞﾛｯｸ-２位</v>
      </c>
      <c r="R44" s="417"/>
      <c r="S44" s="417"/>
      <c r="T44" s="417"/>
      <c r="U44" s="107"/>
      <c r="V44" s="417" t="str">
        <f>'[1]ﾌﾞﾛｯｸ別順位'!D8</f>
        <v>Ｂﾌﾞﾛｯｸ-２位</v>
      </c>
      <c r="W44" s="417"/>
      <c r="X44" s="417"/>
      <c r="Y44" s="417"/>
      <c r="Z44" s="107"/>
      <c r="AA44" s="417" t="str">
        <f>'[1]ﾌﾞﾛｯｸ別順位'!D24</f>
        <v>Ｆﾌﾞﾛｯｸ-２位</v>
      </c>
      <c r="AB44" s="417"/>
      <c r="AC44" s="417"/>
      <c r="AD44" s="417"/>
      <c r="AE44" s="107"/>
      <c r="AF44" s="417" t="str">
        <f>'[1]ﾌﾞﾛｯｸ別順位'!D16</f>
        <v>Ｄﾌﾞﾛｯｸ-２位</v>
      </c>
      <c r="AG44" s="417"/>
      <c r="AH44" s="417"/>
      <c r="AI44" s="417"/>
      <c r="AJ44" s="107"/>
      <c r="AK44" s="417" t="str">
        <f>'[1]ﾌﾞﾛｯｸ別順位'!D32</f>
        <v>Ｈﾌﾞﾛｯｸ-２位</v>
      </c>
      <c r="AL44" s="417"/>
      <c r="AM44" s="417"/>
      <c r="AN44" s="417"/>
    </row>
    <row r="45" spans="2:40" ht="13.5">
      <c r="B45" s="416"/>
      <c r="C45" s="416"/>
      <c r="D45" s="416"/>
      <c r="E45" s="416"/>
      <c r="F45" s="108"/>
      <c r="G45" s="416"/>
      <c r="H45" s="416"/>
      <c r="I45" s="416"/>
      <c r="J45" s="416"/>
      <c r="K45" s="108"/>
      <c r="L45" s="416"/>
      <c r="M45" s="416"/>
      <c r="N45" s="416"/>
      <c r="O45" s="416"/>
      <c r="P45" s="108"/>
      <c r="Q45" s="416"/>
      <c r="R45" s="416"/>
      <c r="S45" s="416"/>
      <c r="T45" s="416"/>
      <c r="U45" s="108"/>
      <c r="V45" s="416"/>
      <c r="W45" s="416"/>
      <c r="X45" s="416"/>
      <c r="Y45" s="416"/>
      <c r="Z45" s="108"/>
      <c r="AA45" s="416"/>
      <c r="AB45" s="416"/>
      <c r="AC45" s="416"/>
      <c r="AD45" s="416"/>
      <c r="AE45" s="108"/>
      <c r="AF45" s="416"/>
      <c r="AG45" s="416"/>
      <c r="AH45" s="416"/>
      <c r="AI45" s="416"/>
      <c r="AJ45" s="108"/>
      <c r="AK45" s="416"/>
      <c r="AL45" s="416"/>
      <c r="AM45" s="416"/>
      <c r="AN45" s="416"/>
    </row>
    <row r="47" spans="9:33" ht="13.5">
      <c r="I47" s="415" t="s">
        <v>335</v>
      </c>
      <c r="J47" s="415"/>
      <c r="K47" s="415"/>
      <c r="L47" s="415"/>
      <c r="M47" s="415"/>
      <c r="AC47" s="415" t="s">
        <v>336</v>
      </c>
      <c r="AD47" s="415"/>
      <c r="AE47" s="415"/>
      <c r="AF47" s="415"/>
      <c r="AG47" s="415"/>
    </row>
    <row r="48" spans="10:32" ht="13.5">
      <c r="J48" s="416" t="s">
        <v>337</v>
      </c>
      <c r="K48" s="416"/>
      <c r="L48" s="416"/>
      <c r="S48" s="415" t="s">
        <v>338</v>
      </c>
      <c r="T48" s="415"/>
      <c r="U48" s="415"/>
      <c r="V48" s="415"/>
      <c r="W48" s="415"/>
      <c r="AD48" s="416" t="s">
        <v>339</v>
      </c>
      <c r="AE48" s="416"/>
      <c r="AF48" s="416"/>
    </row>
    <row r="49" spans="20:22" ht="13.5">
      <c r="T49" s="414" t="s">
        <v>340</v>
      </c>
      <c r="U49" s="414"/>
      <c r="V49" s="414"/>
    </row>
    <row r="52" spans="19:23" ht="13.5">
      <c r="S52" s="415" t="s">
        <v>341</v>
      </c>
      <c r="T52" s="415"/>
      <c r="U52" s="415"/>
      <c r="V52" s="415"/>
      <c r="W52" s="415"/>
    </row>
    <row r="53" spans="20:22" ht="13.5">
      <c r="T53" s="414" t="s">
        <v>342</v>
      </c>
      <c r="U53" s="414"/>
      <c r="V53" s="414"/>
    </row>
  </sheetData>
  <sheetProtection/>
  <mergeCells count="82">
    <mergeCell ref="J9:L9"/>
    <mergeCell ref="S9:W9"/>
    <mergeCell ref="AD9:AF9"/>
    <mergeCell ref="AI12:AK12"/>
    <mergeCell ref="AG2:AK2"/>
    <mergeCell ref="AL2:AN2"/>
    <mergeCell ref="T4:V4"/>
    <mergeCell ref="S5:W5"/>
    <mergeCell ref="T8:V8"/>
    <mergeCell ref="I10:M10"/>
    <mergeCell ref="AC10:AG10"/>
    <mergeCell ref="E12:G12"/>
    <mergeCell ref="O12:Q12"/>
    <mergeCell ref="Y12:AA12"/>
    <mergeCell ref="D13:H13"/>
    <mergeCell ref="N13:R13"/>
    <mergeCell ref="X13:AB13"/>
    <mergeCell ref="AH13:AL13"/>
    <mergeCell ref="B15:E15"/>
    <mergeCell ref="G15:J15"/>
    <mergeCell ref="L15:O15"/>
    <mergeCell ref="Q15:T15"/>
    <mergeCell ref="V15:Y15"/>
    <mergeCell ref="AA15:AD15"/>
    <mergeCell ref="T20:V20"/>
    <mergeCell ref="AF15:AI15"/>
    <mergeCell ref="AK15:AN15"/>
    <mergeCell ref="B16:E16"/>
    <mergeCell ref="G16:J16"/>
    <mergeCell ref="L16:O16"/>
    <mergeCell ref="Q16:T16"/>
    <mergeCell ref="V16:Y16"/>
    <mergeCell ref="AA16:AD16"/>
    <mergeCell ref="AF16:AI16"/>
    <mergeCell ref="AK16:AN16"/>
    <mergeCell ref="I18:M18"/>
    <mergeCell ref="AC18:AG18"/>
    <mergeCell ref="J19:L19"/>
    <mergeCell ref="S19:W19"/>
    <mergeCell ref="AD19:AF19"/>
    <mergeCell ref="S23:W23"/>
    <mergeCell ref="T24:V24"/>
    <mergeCell ref="T33:V33"/>
    <mergeCell ref="S34:W34"/>
    <mergeCell ref="T37:V37"/>
    <mergeCell ref="AD38:AF38"/>
    <mergeCell ref="I39:M39"/>
    <mergeCell ref="AC39:AG39"/>
    <mergeCell ref="E41:G41"/>
    <mergeCell ref="O41:Q41"/>
    <mergeCell ref="Y41:AA41"/>
    <mergeCell ref="J38:L38"/>
    <mergeCell ref="S38:W38"/>
    <mergeCell ref="AA45:AD45"/>
    <mergeCell ref="AI41:AK41"/>
    <mergeCell ref="D42:H42"/>
    <mergeCell ref="N42:R42"/>
    <mergeCell ref="X42:AB42"/>
    <mergeCell ref="AH42:AL42"/>
    <mergeCell ref="AA44:AD44"/>
    <mergeCell ref="AF44:AI44"/>
    <mergeCell ref="AK44:AN44"/>
    <mergeCell ref="B44:E44"/>
    <mergeCell ref="G44:J44"/>
    <mergeCell ref="L44:O44"/>
    <mergeCell ref="Q44:T44"/>
    <mergeCell ref="V44:Y44"/>
    <mergeCell ref="B45:E45"/>
    <mergeCell ref="G45:J45"/>
    <mergeCell ref="L45:O45"/>
    <mergeCell ref="Q45:T45"/>
    <mergeCell ref="V45:Y45"/>
    <mergeCell ref="T49:V49"/>
    <mergeCell ref="S52:W52"/>
    <mergeCell ref="T53:V53"/>
    <mergeCell ref="AK45:AN45"/>
    <mergeCell ref="I47:M47"/>
    <mergeCell ref="AC47:AG47"/>
    <mergeCell ref="J48:L48"/>
    <mergeCell ref="S48:W48"/>
    <mergeCell ref="AD48:AF48"/>
    <mergeCell ref="AF45:AI45"/>
  </mergeCell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B1:AN53"/>
  <sheetViews>
    <sheetView showGridLines="0" view="pageBreakPreview" zoomScaleSheetLayoutView="100" zoomScalePageLayoutView="0" workbookViewId="0" topLeftCell="A1">
      <selection activeCell="B4" sqref="B4:F5"/>
    </sheetView>
  </sheetViews>
  <sheetFormatPr defaultColWidth="9.00390625" defaultRowHeight="13.5"/>
  <cols>
    <col min="1" max="1" width="1.625" style="97" customWidth="1"/>
    <col min="2" max="47" width="2.125" style="97" customWidth="1"/>
    <col min="48" max="74" width="2.375" style="97" customWidth="1"/>
    <col min="75" max="16384" width="9.00390625" style="97" customWidth="1"/>
  </cols>
  <sheetData>
    <row r="1" spans="21:33" ht="17.25">
      <c r="U1" s="98" t="s">
        <v>343</v>
      </c>
      <c r="AG1" s="99" t="s">
        <v>293</v>
      </c>
    </row>
    <row r="2" spans="33:40" ht="13.5">
      <c r="AG2" s="422">
        <f>'12ﾄｰﾅﾒﾝﾄ'!AG2:AK2</f>
        <v>42358</v>
      </c>
      <c r="AH2" s="422"/>
      <c r="AI2" s="422"/>
      <c r="AJ2" s="422"/>
      <c r="AK2" s="422"/>
      <c r="AL2" s="421" t="str">
        <f>TEXT(AG2,"aaa")</f>
        <v>日</v>
      </c>
      <c r="AM2" s="421"/>
      <c r="AN2" s="421"/>
    </row>
    <row r="4" spans="20:22" ht="13.5">
      <c r="T4" s="414" t="s">
        <v>344</v>
      </c>
      <c r="U4" s="414"/>
      <c r="V4" s="414"/>
    </row>
    <row r="5" spans="6:37" ht="13.5">
      <c r="F5" s="100"/>
      <c r="G5" s="100"/>
      <c r="H5" s="100"/>
      <c r="I5" s="100"/>
      <c r="J5" s="100"/>
      <c r="K5" s="100"/>
      <c r="L5" s="100"/>
      <c r="M5" s="100"/>
      <c r="N5" s="100"/>
      <c r="O5" s="100"/>
      <c r="P5" s="100"/>
      <c r="Q5" s="100"/>
      <c r="R5" s="100"/>
      <c r="S5" s="415" t="s">
        <v>345</v>
      </c>
      <c r="T5" s="415"/>
      <c r="U5" s="415"/>
      <c r="V5" s="415"/>
      <c r="W5" s="415"/>
      <c r="X5" s="100"/>
      <c r="Y5" s="100"/>
      <c r="Z5" s="100"/>
      <c r="AA5" s="100"/>
      <c r="AB5" s="100"/>
      <c r="AC5" s="100"/>
      <c r="AD5" s="100"/>
      <c r="AE5" s="100"/>
      <c r="AF5" s="100"/>
      <c r="AG5" s="100"/>
      <c r="AH5" s="100"/>
      <c r="AI5" s="100"/>
      <c r="AJ5" s="100"/>
      <c r="AK5" s="100"/>
    </row>
    <row r="6" spans="6:37" ht="13.5">
      <c r="F6" s="100"/>
      <c r="G6" s="100"/>
      <c r="H6" s="100"/>
      <c r="I6" s="100"/>
      <c r="J6" s="100"/>
      <c r="K6" s="100"/>
      <c r="L6" s="100"/>
      <c r="M6" s="100"/>
      <c r="N6" s="100"/>
      <c r="O6" s="100"/>
      <c r="P6" s="100"/>
      <c r="Q6" s="100"/>
      <c r="R6" s="100"/>
      <c r="S6" s="101"/>
      <c r="T6" s="101"/>
      <c r="U6" s="101"/>
      <c r="V6" s="101"/>
      <c r="W6" s="101"/>
      <c r="X6" s="100"/>
      <c r="Y6" s="100"/>
      <c r="Z6" s="100"/>
      <c r="AA6" s="100"/>
      <c r="AB6" s="100"/>
      <c r="AC6" s="100"/>
      <c r="AD6" s="100"/>
      <c r="AE6" s="100"/>
      <c r="AF6" s="100"/>
      <c r="AG6" s="100"/>
      <c r="AH6" s="100"/>
      <c r="AI6" s="100"/>
      <c r="AJ6" s="100"/>
      <c r="AK6" s="100"/>
    </row>
    <row r="7" spans="6:37" ht="13.5">
      <c r="F7" s="100"/>
      <c r="G7" s="100"/>
      <c r="H7" s="100"/>
      <c r="I7" s="100"/>
      <c r="J7" s="100"/>
      <c r="K7" s="100"/>
      <c r="L7" s="100"/>
      <c r="M7" s="100"/>
      <c r="N7" s="100"/>
      <c r="O7" s="100"/>
      <c r="P7" s="100"/>
      <c r="Q7" s="100"/>
      <c r="R7" s="100"/>
      <c r="S7" s="100"/>
      <c r="T7" s="102"/>
      <c r="U7" s="100"/>
      <c r="V7" s="100"/>
      <c r="W7" s="100"/>
      <c r="X7" s="100"/>
      <c r="Y7" s="100"/>
      <c r="Z7" s="100"/>
      <c r="AA7" s="100"/>
      <c r="AB7" s="100"/>
      <c r="AC7" s="100"/>
      <c r="AD7" s="100"/>
      <c r="AE7" s="100"/>
      <c r="AF7" s="100"/>
      <c r="AG7" s="100"/>
      <c r="AH7" s="100"/>
      <c r="AI7" s="100"/>
      <c r="AJ7" s="100"/>
      <c r="AK7" s="100"/>
    </row>
    <row r="8" spans="6:37" ht="13.5">
      <c r="F8" s="100"/>
      <c r="G8" s="100"/>
      <c r="H8" s="100"/>
      <c r="I8" s="100"/>
      <c r="J8" s="100"/>
      <c r="K8" s="100"/>
      <c r="L8" s="100"/>
      <c r="M8" s="100"/>
      <c r="N8" s="100"/>
      <c r="O8" s="100"/>
      <c r="P8" s="100"/>
      <c r="Q8" s="100"/>
      <c r="R8" s="100"/>
      <c r="S8" s="100"/>
      <c r="T8" s="414" t="s">
        <v>346</v>
      </c>
      <c r="U8" s="414"/>
      <c r="V8" s="414"/>
      <c r="W8" s="100"/>
      <c r="X8" s="100"/>
      <c r="Y8" s="100"/>
      <c r="Z8" s="100"/>
      <c r="AA8" s="100"/>
      <c r="AB8" s="100"/>
      <c r="AC8" s="100"/>
      <c r="AD8" s="100"/>
      <c r="AE8" s="100"/>
      <c r="AF8" s="100"/>
      <c r="AG8" s="100"/>
      <c r="AH8" s="100"/>
      <c r="AI8" s="100"/>
      <c r="AJ8" s="100"/>
      <c r="AK8" s="100"/>
    </row>
    <row r="9" spans="6:37" ht="13.5">
      <c r="F9" s="100"/>
      <c r="G9" s="100"/>
      <c r="H9" s="100"/>
      <c r="I9" s="100"/>
      <c r="J9" s="414" t="s">
        <v>347</v>
      </c>
      <c r="K9" s="414"/>
      <c r="L9" s="414"/>
      <c r="M9" s="100"/>
      <c r="N9" s="100"/>
      <c r="O9" s="100"/>
      <c r="P9" s="100"/>
      <c r="Q9" s="100"/>
      <c r="R9" s="100"/>
      <c r="S9" s="415" t="s">
        <v>348</v>
      </c>
      <c r="T9" s="415"/>
      <c r="U9" s="415"/>
      <c r="V9" s="415"/>
      <c r="W9" s="415"/>
      <c r="X9" s="100"/>
      <c r="Y9" s="100"/>
      <c r="Z9" s="100"/>
      <c r="AA9" s="100"/>
      <c r="AB9" s="100"/>
      <c r="AC9" s="100"/>
      <c r="AD9" s="414" t="s">
        <v>349</v>
      </c>
      <c r="AE9" s="414"/>
      <c r="AF9" s="414"/>
      <c r="AG9" s="100"/>
      <c r="AH9" s="100"/>
      <c r="AI9" s="100"/>
      <c r="AJ9" s="100"/>
      <c r="AK9" s="100"/>
    </row>
    <row r="10" spans="6:38" ht="13.5">
      <c r="F10" s="100"/>
      <c r="G10" s="100"/>
      <c r="H10" s="100"/>
      <c r="I10" s="415" t="s">
        <v>350</v>
      </c>
      <c r="J10" s="415"/>
      <c r="K10" s="415"/>
      <c r="L10" s="415"/>
      <c r="M10" s="415"/>
      <c r="N10" s="100"/>
      <c r="O10" s="100"/>
      <c r="P10" s="100"/>
      <c r="Q10" s="100"/>
      <c r="R10" s="100"/>
      <c r="S10" s="100"/>
      <c r="T10" s="100"/>
      <c r="U10" s="100"/>
      <c r="V10" s="100"/>
      <c r="W10" s="100"/>
      <c r="X10" s="100"/>
      <c r="Y10" s="100"/>
      <c r="Z10" s="100"/>
      <c r="AA10" s="100"/>
      <c r="AB10" s="100"/>
      <c r="AC10" s="415" t="s">
        <v>351</v>
      </c>
      <c r="AD10" s="415"/>
      <c r="AE10" s="415"/>
      <c r="AF10" s="415"/>
      <c r="AG10" s="415"/>
      <c r="AH10" s="100"/>
      <c r="AI10" s="100"/>
      <c r="AJ10" s="100"/>
      <c r="AK10" s="100"/>
      <c r="AL10" s="100"/>
    </row>
    <row r="11" spans="6:38" ht="13.5">
      <c r="F11" s="103"/>
      <c r="G11" s="103"/>
      <c r="H11" s="103"/>
      <c r="I11" s="100"/>
      <c r="J11" s="100"/>
      <c r="K11" s="100"/>
      <c r="L11" s="100"/>
      <c r="M11" s="100"/>
      <c r="N11" s="103"/>
      <c r="O11" s="103"/>
      <c r="P11" s="103"/>
      <c r="Q11" s="103"/>
      <c r="R11" s="103"/>
      <c r="S11" s="100"/>
      <c r="T11" s="100"/>
      <c r="U11" s="100"/>
      <c r="V11" s="100"/>
      <c r="W11" s="100"/>
      <c r="X11" s="103"/>
      <c r="Y11" s="103"/>
      <c r="Z11" s="103"/>
      <c r="AA11" s="103"/>
      <c r="AB11" s="103"/>
      <c r="AC11" s="100"/>
      <c r="AD11" s="100"/>
      <c r="AE11" s="100"/>
      <c r="AF11" s="100"/>
      <c r="AG11" s="100"/>
      <c r="AH11" s="103"/>
      <c r="AI11" s="103"/>
      <c r="AJ11" s="103"/>
      <c r="AK11" s="103"/>
      <c r="AL11" s="103"/>
    </row>
    <row r="12" spans="4:38" ht="13.5">
      <c r="D12" s="104"/>
      <c r="E12" s="418" t="s">
        <v>352</v>
      </c>
      <c r="F12" s="418"/>
      <c r="G12" s="418"/>
      <c r="H12" s="105"/>
      <c r="N12" s="104"/>
      <c r="O12" s="418" t="s">
        <v>353</v>
      </c>
      <c r="P12" s="418"/>
      <c r="Q12" s="418"/>
      <c r="R12" s="105"/>
      <c r="S12" s="106"/>
      <c r="T12" s="100"/>
      <c r="U12" s="100"/>
      <c r="V12" s="100"/>
      <c r="W12" s="105"/>
      <c r="X12" s="104"/>
      <c r="Y12" s="418" t="s">
        <v>354</v>
      </c>
      <c r="Z12" s="418"/>
      <c r="AA12" s="418"/>
      <c r="AB12" s="105"/>
      <c r="AH12" s="104"/>
      <c r="AI12" s="418" t="s">
        <v>355</v>
      </c>
      <c r="AJ12" s="418"/>
      <c r="AK12" s="418"/>
      <c r="AL12" s="105"/>
    </row>
    <row r="13" spans="4:38" ht="13.5">
      <c r="D13" s="419" t="s">
        <v>356</v>
      </c>
      <c r="E13" s="419"/>
      <c r="F13" s="419"/>
      <c r="G13" s="419"/>
      <c r="H13" s="419"/>
      <c r="N13" s="419" t="s">
        <v>357</v>
      </c>
      <c r="O13" s="419"/>
      <c r="P13" s="419"/>
      <c r="Q13" s="419"/>
      <c r="R13" s="419"/>
      <c r="X13" s="419" t="s">
        <v>358</v>
      </c>
      <c r="Y13" s="419"/>
      <c r="Z13" s="419"/>
      <c r="AA13" s="419"/>
      <c r="AB13" s="419"/>
      <c r="AH13" s="419" t="s">
        <v>359</v>
      </c>
      <c r="AI13" s="419"/>
      <c r="AJ13" s="419"/>
      <c r="AK13" s="419"/>
      <c r="AL13" s="419"/>
    </row>
    <row r="14" spans="3:38" ht="13.5">
      <c r="C14" s="105"/>
      <c r="D14" s="106"/>
      <c r="E14" s="100"/>
      <c r="F14" s="100"/>
      <c r="G14" s="100"/>
      <c r="H14" s="105"/>
      <c r="N14" s="106"/>
      <c r="O14" s="100"/>
      <c r="P14" s="100"/>
      <c r="Q14" s="100"/>
      <c r="R14" s="105"/>
      <c r="X14" s="106"/>
      <c r="Y14" s="100"/>
      <c r="Z14" s="100"/>
      <c r="AA14" s="100"/>
      <c r="AB14" s="105"/>
      <c r="AH14" s="106"/>
      <c r="AI14" s="100"/>
      <c r="AJ14" s="100"/>
      <c r="AK14" s="100"/>
      <c r="AL14" s="105"/>
    </row>
    <row r="15" spans="2:40" ht="13.5">
      <c r="B15" s="417" t="str">
        <f>'[1]ﾌﾞﾛｯｸ別順位'!D5</f>
        <v>Ａﾌﾞﾛｯｸ-３位</v>
      </c>
      <c r="C15" s="417"/>
      <c r="D15" s="417"/>
      <c r="E15" s="417"/>
      <c r="F15" s="107"/>
      <c r="G15" s="417" t="str">
        <f>'[1]ﾌﾞﾛｯｸ別順位'!D21</f>
        <v>Ｅﾌﾞﾛｯｸ-３位</v>
      </c>
      <c r="H15" s="417"/>
      <c r="I15" s="417"/>
      <c r="J15" s="417"/>
      <c r="K15" s="107"/>
      <c r="L15" s="417" t="str">
        <f>'[1]ﾌﾞﾛｯｸ別順位'!D13</f>
        <v>Ｃﾌﾞﾛｯｸ-３位</v>
      </c>
      <c r="M15" s="417"/>
      <c r="N15" s="417"/>
      <c r="O15" s="417"/>
      <c r="P15" s="107"/>
      <c r="Q15" s="417" t="str">
        <f>'[1]ﾌﾞﾛｯｸ別順位'!D29</f>
        <v>Ｇﾌﾞﾛｯｸ-３位</v>
      </c>
      <c r="R15" s="417"/>
      <c r="S15" s="417"/>
      <c r="T15" s="417"/>
      <c r="U15" s="107"/>
      <c r="V15" s="417" t="str">
        <f>'[1]ﾌﾞﾛｯｸ別順位'!D9</f>
        <v>Ｂﾌﾞﾛｯｸ-３位</v>
      </c>
      <c r="W15" s="417"/>
      <c r="X15" s="417"/>
      <c r="Y15" s="417"/>
      <c r="Z15" s="107"/>
      <c r="AA15" s="417" t="str">
        <f>'[1]ﾌﾞﾛｯｸ別順位'!D25</f>
        <v>Ｆﾌﾞﾛｯｸ-３位</v>
      </c>
      <c r="AB15" s="417"/>
      <c r="AC15" s="417"/>
      <c r="AD15" s="417"/>
      <c r="AE15" s="107"/>
      <c r="AF15" s="417" t="str">
        <f>'[1]ﾌﾞﾛｯｸ別順位'!D17</f>
        <v>Ｄﾌﾞﾛｯｸ-３位</v>
      </c>
      <c r="AG15" s="417"/>
      <c r="AH15" s="417"/>
      <c r="AI15" s="417"/>
      <c r="AJ15" s="107"/>
      <c r="AK15" s="417" t="str">
        <f>'[1]ﾌﾞﾛｯｸ別順位'!D33</f>
        <v>Ｈﾌﾞﾛｯｸ-３位</v>
      </c>
      <c r="AL15" s="417"/>
      <c r="AM15" s="417"/>
      <c r="AN15" s="417"/>
    </row>
    <row r="16" spans="2:40" ht="13.5">
      <c r="B16" s="416"/>
      <c r="C16" s="416"/>
      <c r="D16" s="416"/>
      <c r="E16" s="416"/>
      <c r="F16" s="108"/>
      <c r="G16" s="416"/>
      <c r="H16" s="416"/>
      <c r="I16" s="416"/>
      <c r="J16" s="416"/>
      <c r="K16" s="108"/>
      <c r="L16" s="416"/>
      <c r="M16" s="416"/>
      <c r="N16" s="416"/>
      <c r="O16" s="416"/>
      <c r="P16" s="108"/>
      <c r="Q16" s="416"/>
      <c r="R16" s="416"/>
      <c r="S16" s="416"/>
      <c r="T16" s="416"/>
      <c r="U16" s="108"/>
      <c r="V16" s="416"/>
      <c r="W16" s="416"/>
      <c r="X16" s="416"/>
      <c r="Y16" s="416"/>
      <c r="Z16" s="108"/>
      <c r="AA16" s="416"/>
      <c r="AB16" s="416"/>
      <c r="AC16" s="416"/>
      <c r="AD16" s="416"/>
      <c r="AE16" s="108"/>
      <c r="AF16" s="416"/>
      <c r="AG16" s="416"/>
      <c r="AH16" s="416"/>
      <c r="AI16" s="416"/>
      <c r="AJ16" s="108"/>
      <c r="AK16" s="416"/>
      <c r="AL16" s="416"/>
      <c r="AM16" s="416"/>
      <c r="AN16" s="416"/>
    </row>
    <row r="18" spans="9:33" ht="13.5">
      <c r="I18" s="415" t="s">
        <v>360</v>
      </c>
      <c r="J18" s="415"/>
      <c r="K18" s="415"/>
      <c r="L18" s="415"/>
      <c r="M18" s="415"/>
      <c r="AC18" s="415" t="s">
        <v>361</v>
      </c>
      <c r="AD18" s="415"/>
      <c r="AE18" s="415"/>
      <c r="AF18" s="415"/>
      <c r="AG18" s="415"/>
    </row>
    <row r="19" spans="10:32" ht="13.5">
      <c r="J19" s="416" t="s">
        <v>362</v>
      </c>
      <c r="K19" s="416"/>
      <c r="L19" s="416"/>
      <c r="S19" s="415" t="s">
        <v>363</v>
      </c>
      <c r="T19" s="415"/>
      <c r="U19" s="415"/>
      <c r="V19" s="415"/>
      <c r="W19" s="415"/>
      <c r="AD19" s="416" t="s">
        <v>364</v>
      </c>
      <c r="AE19" s="416"/>
      <c r="AF19" s="416"/>
    </row>
    <row r="20" spans="20:22" ht="13.5">
      <c r="T20" s="414" t="s">
        <v>365</v>
      </c>
      <c r="U20" s="414"/>
      <c r="V20" s="414"/>
    </row>
    <row r="23" spans="19:23" ht="13.5">
      <c r="S23" s="415" t="s">
        <v>366</v>
      </c>
      <c r="T23" s="415"/>
      <c r="U23" s="415"/>
      <c r="V23" s="415"/>
      <c r="W23" s="415"/>
    </row>
    <row r="24" spans="20:22" ht="13.5">
      <c r="T24" s="414" t="s">
        <v>367</v>
      </c>
      <c r="U24" s="414"/>
      <c r="V24" s="414"/>
    </row>
    <row r="28" spans="2:40" ht="13.5">
      <c r="B28" s="417"/>
      <c r="C28" s="417"/>
      <c r="D28" s="417"/>
      <c r="E28" s="417"/>
      <c r="F28" s="107"/>
      <c r="G28" s="417"/>
      <c r="H28" s="417"/>
      <c r="I28" s="417"/>
      <c r="J28" s="417"/>
      <c r="K28" s="107"/>
      <c r="L28" s="417"/>
      <c r="M28" s="417"/>
      <c r="N28" s="417"/>
      <c r="O28" s="417"/>
      <c r="P28" s="107"/>
      <c r="Q28" s="417"/>
      <c r="R28" s="417"/>
      <c r="S28" s="417"/>
      <c r="T28" s="417"/>
      <c r="U28" s="107"/>
      <c r="V28" s="417"/>
      <c r="W28" s="417"/>
      <c r="X28" s="417"/>
      <c r="Y28" s="417"/>
      <c r="Z28" s="107"/>
      <c r="AA28" s="417"/>
      <c r="AB28" s="417"/>
      <c r="AC28" s="417"/>
      <c r="AD28" s="417"/>
      <c r="AE28" s="107"/>
      <c r="AF28" s="417"/>
      <c r="AG28" s="417"/>
      <c r="AH28" s="417"/>
      <c r="AI28" s="417"/>
      <c r="AJ28" s="107"/>
      <c r="AK28" s="417"/>
      <c r="AL28" s="417"/>
      <c r="AM28" s="417"/>
      <c r="AN28" s="417"/>
    </row>
    <row r="30" ht="17.25">
      <c r="U30" s="98" t="s">
        <v>368</v>
      </c>
    </row>
    <row r="33" spans="20:22" ht="13.5">
      <c r="T33" s="414" t="s">
        <v>369</v>
      </c>
      <c r="U33" s="414"/>
      <c r="V33" s="414"/>
    </row>
    <row r="34" spans="6:37" ht="13.5">
      <c r="F34" s="100"/>
      <c r="G34" s="100"/>
      <c r="H34" s="100"/>
      <c r="I34" s="100"/>
      <c r="J34" s="100"/>
      <c r="K34" s="100"/>
      <c r="L34" s="100"/>
      <c r="M34" s="100"/>
      <c r="N34" s="100"/>
      <c r="O34" s="100"/>
      <c r="P34" s="100"/>
      <c r="Q34" s="100"/>
      <c r="R34" s="100"/>
      <c r="S34" s="415" t="s">
        <v>370</v>
      </c>
      <c r="T34" s="415"/>
      <c r="U34" s="415"/>
      <c r="V34" s="415"/>
      <c r="W34" s="415"/>
      <c r="X34" s="100"/>
      <c r="Y34" s="100"/>
      <c r="Z34" s="100"/>
      <c r="AA34" s="100"/>
      <c r="AB34" s="100"/>
      <c r="AC34" s="100"/>
      <c r="AD34" s="100"/>
      <c r="AE34" s="100"/>
      <c r="AF34" s="100"/>
      <c r="AG34" s="100"/>
      <c r="AH34" s="100"/>
      <c r="AI34" s="100"/>
      <c r="AJ34" s="100"/>
      <c r="AK34" s="100"/>
    </row>
    <row r="35" spans="6:37" ht="13.5">
      <c r="F35" s="100"/>
      <c r="G35" s="100"/>
      <c r="H35" s="100"/>
      <c r="I35" s="100"/>
      <c r="J35" s="100"/>
      <c r="K35" s="100"/>
      <c r="L35" s="100"/>
      <c r="M35" s="100"/>
      <c r="N35" s="100"/>
      <c r="O35" s="100"/>
      <c r="P35" s="100"/>
      <c r="Q35" s="100"/>
      <c r="R35" s="100"/>
      <c r="S35" s="101"/>
      <c r="T35" s="101"/>
      <c r="U35" s="101"/>
      <c r="V35" s="101"/>
      <c r="W35" s="101"/>
      <c r="X35" s="100"/>
      <c r="Y35" s="100"/>
      <c r="Z35" s="100"/>
      <c r="AA35" s="100"/>
      <c r="AB35" s="100"/>
      <c r="AC35" s="100"/>
      <c r="AD35" s="100"/>
      <c r="AE35" s="100"/>
      <c r="AF35" s="100"/>
      <c r="AG35" s="100"/>
      <c r="AH35" s="100"/>
      <c r="AI35" s="100"/>
      <c r="AJ35" s="100"/>
      <c r="AK35" s="100"/>
    </row>
    <row r="36" spans="6:37" ht="13.5">
      <c r="F36" s="100"/>
      <c r="G36" s="100"/>
      <c r="H36" s="100"/>
      <c r="I36" s="100"/>
      <c r="J36" s="100"/>
      <c r="K36" s="100"/>
      <c r="L36" s="100"/>
      <c r="M36" s="100"/>
      <c r="N36" s="100"/>
      <c r="O36" s="100"/>
      <c r="P36" s="100"/>
      <c r="Q36" s="100"/>
      <c r="R36" s="100"/>
      <c r="S36" s="100"/>
      <c r="T36" s="102"/>
      <c r="U36" s="100"/>
      <c r="V36" s="100"/>
      <c r="W36" s="100"/>
      <c r="X36" s="100"/>
      <c r="Y36" s="100"/>
      <c r="Z36" s="100"/>
      <c r="AA36" s="100"/>
      <c r="AB36" s="100"/>
      <c r="AC36" s="100"/>
      <c r="AD36" s="100"/>
      <c r="AE36" s="100"/>
      <c r="AF36" s="100"/>
      <c r="AG36" s="100"/>
      <c r="AH36" s="100"/>
      <c r="AI36" s="100"/>
      <c r="AJ36" s="100"/>
      <c r="AK36" s="100"/>
    </row>
    <row r="37" spans="6:37" ht="13.5">
      <c r="F37" s="100"/>
      <c r="G37" s="100"/>
      <c r="H37" s="100"/>
      <c r="I37" s="100"/>
      <c r="J37" s="100"/>
      <c r="K37" s="100"/>
      <c r="L37" s="100"/>
      <c r="M37" s="100"/>
      <c r="N37" s="100"/>
      <c r="O37" s="100"/>
      <c r="P37" s="100"/>
      <c r="Q37" s="100"/>
      <c r="R37" s="100"/>
      <c r="S37" s="100"/>
      <c r="T37" s="414" t="s">
        <v>371</v>
      </c>
      <c r="U37" s="414"/>
      <c r="V37" s="414"/>
      <c r="W37" s="100"/>
      <c r="X37" s="100"/>
      <c r="Y37" s="100"/>
      <c r="Z37" s="100"/>
      <c r="AA37" s="100"/>
      <c r="AB37" s="100"/>
      <c r="AC37" s="100"/>
      <c r="AD37" s="100"/>
      <c r="AE37" s="100"/>
      <c r="AF37" s="100"/>
      <c r="AG37" s="100"/>
      <c r="AH37" s="100"/>
      <c r="AI37" s="100"/>
      <c r="AJ37" s="100"/>
      <c r="AK37" s="100"/>
    </row>
    <row r="38" spans="6:37" ht="13.5">
      <c r="F38" s="100"/>
      <c r="G38" s="100"/>
      <c r="H38" s="100"/>
      <c r="I38" s="100"/>
      <c r="J38" s="414" t="s">
        <v>372</v>
      </c>
      <c r="K38" s="414"/>
      <c r="L38" s="414"/>
      <c r="M38" s="100"/>
      <c r="N38" s="100"/>
      <c r="O38" s="100"/>
      <c r="P38" s="100"/>
      <c r="Q38" s="100"/>
      <c r="R38" s="100"/>
      <c r="S38" s="415" t="s">
        <v>373</v>
      </c>
      <c r="T38" s="415"/>
      <c r="U38" s="415"/>
      <c r="V38" s="415"/>
      <c r="W38" s="415"/>
      <c r="X38" s="100"/>
      <c r="Y38" s="100"/>
      <c r="Z38" s="100"/>
      <c r="AA38" s="100"/>
      <c r="AB38" s="100"/>
      <c r="AC38" s="100"/>
      <c r="AD38" s="414" t="s">
        <v>374</v>
      </c>
      <c r="AE38" s="414"/>
      <c r="AF38" s="414"/>
      <c r="AG38" s="100"/>
      <c r="AH38" s="100"/>
      <c r="AI38" s="100"/>
      <c r="AJ38" s="100"/>
      <c r="AK38" s="100"/>
    </row>
    <row r="39" spans="6:38" ht="13.5">
      <c r="F39" s="100"/>
      <c r="G39" s="100"/>
      <c r="H39" s="100"/>
      <c r="I39" s="415" t="s">
        <v>375</v>
      </c>
      <c r="J39" s="415"/>
      <c r="K39" s="415"/>
      <c r="L39" s="415"/>
      <c r="M39" s="415"/>
      <c r="N39" s="100"/>
      <c r="O39" s="100"/>
      <c r="P39" s="100"/>
      <c r="Q39" s="100"/>
      <c r="R39" s="100"/>
      <c r="S39" s="100"/>
      <c r="T39" s="100"/>
      <c r="U39" s="100"/>
      <c r="V39" s="100"/>
      <c r="W39" s="100"/>
      <c r="X39" s="100"/>
      <c r="Y39" s="100"/>
      <c r="Z39" s="100"/>
      <c r="AA39" s="100"/>
      <c r="AB39" s="100"/>
      <c r="AC39" s="415" t="s">
        <v>376</v>
      </c>
      <c r="AD39" s="415"/>
      <c r="AE39" s="415"/>
      <c r="AF39" s="415"/>
      <c r="AG39" s="415"/>
      <c r="AH39" s="100"/>
      <c r="AI39" s="100"/>
      <c r="AJ39" s="100"/>
      <c r="AK39" s="100"/>
      <c r="AL39" s="100"/>
    </row>
    <row r="40" spans="6:38" ht="13.5">
      <c r="F40" s="103"/>
      <c r="G40" s="103"/>
      <c r="H40" s="103"/>
      <c r="I40" s="100"/>
      <c r="J40" s="100"/>
      <c r="K40" s="100"/>
      <c r="L40" s="100"/>
      <c r="M40" s="100"/>
      <c r="N40" s="103"/>
      <c r="O40" s="103"/>
      <c r="P40" s="103"/>
      <c r="Q40" s="103"/>
      <c r="R40" s="103"/>
      <c r="S40" s="100"/>
      <c r="T40" s="100"/>
      <c r="U40" s="100"/>
      <c r="V40" s="100"/>
      <c r="W40" s="100"/>
      <c r="X40" s="103"/>
      <c r="Y40" s="103"/>
      <c r="Z40" s="103"/>
      <c r="AA40" s="103"/>
      <c r="AB40" s="103"/>
      <c r="AC40" s="100"/>
      <c r="AD40" s="100"/>
      <c r="AE40" s="100"/>
      <c r="AF40" s="100"/>
      <c r="AG40" s="100"/>
      <c r="AH40" s="103"/>
      <c r="AI40" s="103"/>
      <c r="AJ40" s="103"/>
      <c r="AK40" s="103"/>
      <c r="AL40" s="103"/>
    </row>
    <row r="41" spans="4:38" ht="13.5">
      <c r="D41" s="104"/>
      <c r="E41" s="418" t="s">
        <v>377</v>
      </c>
      <c r="F41" s="418"/>
      <c r="G41" s="418"/>
      <c r="H41" s="105"/>
      <c r="N41" s="104"/>
      <c r="O41" s="418" t="s">
        <v>378</v>
      </c>
      <c r="P41" s="418"/>
      <c r="Q41" s="418"/>
      <c r="R41" s="105"/>
      <c r="S41" s="106"/>
      <c r="T41" s="100"/>
      <c r="U41" s="100"/>
      <c r="V41" s="100"/>
      <c r="W41" s="105"/>
      <c r="X41" s="104"/>
      <c r="Y41" s="418" t="s">
        <v>379</v>
      </c>
      <c r="Z41" s="418"/>
      <c r="AA41" s="418"/>
      <c r="AB41" s="105"/>
      <c r="AH41" s="104"/>
      <c r="AI41" s="418" t="s">
        <v>380</v>
      </c>
      <c r="AJ41" s="418"/>
      <c r="AK41" s="418"/>
      <c r="AL41" s="105"/>
    </row>
    <row r="42" spans="4:38" ht="13.5">
      <c r="D42" s="419" t="s">
        <v>381</v>
      </c>
      <c r="E42" s="419"/>
      <c r="F42" s="419"/>
      <c r="G42" s="419"/>
      <c r="H42" s="419"/>
      <c r="N42" s="419" t="s">
        <v>382</v>
      </c>
      <c r="O42" s="419"/>
      <c r="P42" s="419"/>
      <c r="Q42" s="419"/>
      <c r="R42" s="419"/>
      <c r="X42" s="419" t="s">
        <v>383</v>
      </c>
      <c r="Y42" s="419"/>
      <c r="Z42" s="419"/>
      <c r="AA42" s="419"/>
      <c r="AB42" s="419"/>
      <c r="AH42" s="419" t="s">
        <v>384</v>
      </c>
      <c r="AI42" s="419"/>
      <c r="AJ42" s="419"/>
      <c r="AK42" s="419"/>
      <c r="AL42" s="419"/>
    </row>
    <row r="43" spans="3:38" ht="13.5">
      <c r="C43" s="105"/>
      <c r="D43" s="106"/>
      <c r="E43" s="100"/>
      <c r="F43" s="100"/>
      <c r="G43" s="100"/>
      <c r="H43" s="105"/>
      <c r="N43" s="106"/>
      <c r="O43" s="100"/>
      <c r="P43" s="100"/>
      <c r="Q43" s="100"/>
      <c r="R43" s="105"/>
      <c r="X43" s="106"/>
      <c r="Y43" s="100"/>
      <c r="Z43" s="100"/>
      <c r="AA43" s="100"/>
      <c r="AB43" s="105"/>
      <c r="AH43" s="106"/>
      <c r="AI43" s="100"/>
      <c r="AJ43" s="100"/>
      <c r="AK43" s="100"/>
      <c r="AL43" s="105"/>
    </row>
    <row r="44" spans="2:40" ht="13.5">
      <c r="B44" s="417" t="str">
        <f>'[1]ﾌﾞﾛｯｸ別順位'!D6</f>
        <v>Ａﾌﾞﾛｯｸ-４位</v>
      </c>
      <c r="C44" s="417"/>
      <c r="D44" s="417"/>
      <c r="E44" s="417"/>
      <c r="F44" s="107"/>
      <c r="G44" s="417" t="str">
        <f>'[1]ﾌﾞﾛｯｸ別順位'!D22</f>
        <v>Ｅﾌﾞﾛｯｸ-４位</v>
      </c>
      <c r="H44" s="417"/>
      <c r="I44" s="417"/>
      <c r="J44" s="417"/>
      <c r="K44" s="107"/>
      <c r="L44" s="417" t="str">
        <f>'[1]ﾌﾞﾛｯｸ別順位'!D14</f>
        <v>Ｃﾌﾞﾛｯｸ-４位</v>
      </c>
      <c r="M44" s="417"/>
      <c r="N44" s="417"/>
      <c r="O44" s="417"/>
      <c r="P44" s="107"/>
      <c r="Q44" s="417" t="str">
        <f>'[1]ﾌﾞﾛｯｸ別順位'!D30</f>
        <v>Ｇﾌﾞﾛｯｸ-４位</v>
      </c>
      <c r="R44" s="417"/>
      <c r="S44" s="417"/>
      <c r="T44" s="417"/>
      <c r="U44" s="107"/>
      <c r="V44" s="417" t="str">
        <f>'[1]ﾌﾞﾛｯｸ別順位'!D10</f>
        <v>Ｂﾌﾞﾛｯｸ-４位</v>
      </c>
      <c r="W44" s="417"/>
      <c r="X44" s="417"/>
      <c r="Y44" s="417"/>
      <c r="Z44" s="107"/>
      <c r="AA44" s="417" t="str">
        <f>'[1]ﾌﾞﾛｯｸ別順位'!D26</f>
        <v>Ｆﾌﾞﾛｯｸ-４位</v>
      </c>
      <c r="AB44" s="417"/>
      <c r="AC44" s="417"/>
      <c r="AD44" s="417"/>
      <c r="AE44" s="107"/>
      <c r="AF44" s="417" t="str">
        <f>'[1]ﾌﾞﾛｯｸ別順位'!D18</f>
        <v>Ｄﾌﾞﾛｯｸ-４位</v>
      </c>
      <c r="AG44" s="417"/>
      <c r="AH44" s="417"/>
      <c r="AI44" s="417"/>
      <c r="AJ44" s="107"/>
      <c r="AK44" s="417" t="str">
        <f>'[1]ﾌﾞﾛｯｸ別順位'!D34</f>
        <v>Ｈﾌﾞﾛｯｸ-４位</v>
      </c>
      <c r="AL44" s="417"/>
      <c r="AM44" s="417"/>
      <c r="AN44" s="417"/>
    </row>
    <row r="45" spans="2:40" ht="13.5">
      <c r="B45" s="416"/>
      <c r="C45" s="416"/>
      <c r="D45" s="416"/>
      <c r="E45" s="416"/>
      <c r="F45" s="108"/>
      <c r="G45" s="416"/>
      <c r="H45" s="416"/>
      <c r="I45" s="416"/>
      <c r="J45" s="416"/>
      <c r="K45" s="108"/>
      <c r="L45" s="416"/>
      <c r="M45" s="416"/>
      <c r="N45" s="416"/>
      <c r="O45" s="416"/>
      <c r="P45" s="108"/>
      <c r="Q45" s="416"/>
      <c r="R45" s="416"/>
      <c r="S45" s="416"/>
      <c r="T45" s="416"/>
      <c r="U45" s="108"/>
      <c r="V45" s="416"/>
      <c r="W45" s="416"/>
      <c r="X45" s="416"/>
      <c r="Y45" s="416"/>
      <c r="Z45" s="108"/>
      <c r="AA45" s="416"/>
      <c r="AB45" s="416"/>
      <c r="AC45" s="416"/>
      <c r="AD45" s="416"/>
      <c r="AE45" s="108"/>
      <c r="AF45" s="416"/>
      <c r="AG45" s="416"/>
      <c r="AH45" s="416"/>
      <c r="AI45" s="416"/>
      <c r="AJ45" s="108"/>
      <c r="AK45" s="416"/>
      <c r="AL45" s="416"/>
      <c r="AM45" s="416"/>
      <c r="AN45" s="416"/>
    </row>
    <row r="47" spans="9:33" ht="13.5">
      <c r="I47" s="415" t="s">
        <v>385</v>
      </c>
      <c r="J47" s="415"/>
      <c r="K47" s="415"/>
      <c r="L47" s="415"/>
      <c r="M47" s="415"/>
      <c r="AC47" s="415" t="s">
        <v>386</v>
      </c>
      <c r="AD47" s="415"/>
      <c r="AE47" s="415"/>
      <c r="AF47" s="415"/>
      <c r="AG47" s="415"/>
    </row>
    <row r="48" spans="10:32" ht="13.5">
      <c r="J48" s="416" t="s">
        <v>387</v>
      </c>
      <c r="K48" s="416"/>
      <c r="L48" s="416"/>
      <c r="S48" s="415" t="s">
        <v>388</v>
      </c>
      <c r="T48" s="415"/>
      <c r="U48" s="415"/>
      <c r="V48" s="415"/>
      <c r="W48" s="415"/>
      <c r="AD48" s="416" t="s">
        <v>389</v>
      </c>
      <c r="AE48" s="416"/>
      <c r="AF48" s="416"/>
    </row>
    <row r="49" spans="20:22" ht="13.5">
      <c r="T49" s="414" t="s">
        <v>390</v>
      </c>
      <c r="U49" s="414"/>
      <c r="V49" s="414"/>
    </row>
    <row r="52" spans="19:23" ht="13.5">
      <c r="S52" s="415" t="s">
        <v>391</v>
      </c>
      <c r="T52" s="415"/>
      <c r="U52" s="415"/>
      <c r="V52" s="415"/>
      <c r="W52" s="415"/>
    </row>
    <row r="53" spans="20:22" ht="13.5">
      <c r="T53" s="414" t="s">
        <v>392</v>
      </c>
      <c r="U53" s="414"/>
      <c r="V53" s="414"/>
    </row>
  </sheetData>
  <sheetProtection/>
  <mergeCells count="90">
    <mergeCell ref="J9:L9"/>
    <mergeCell ref="S9:W9"/>
    <mergeCell ref="AD9:AF9"/>
    <mergeCell ref="AI12:AK12"/>
    <mergeCell ref="AG2:AK2"/>
    <mergeCell ref="AL2:AN2"/>
    <mergeCell ref="T4:V4"/>
    <mergeCell ref="S5:W5"/>
    <mergeCell ref="T8:V8"/>
    <mergeCell ref="I10:M10"/>
    <mergeCell ref="AC10:AG10"/>
    <mergeCell ref="E12:G12"/>
    <mergeCell ref="O12:Q12"/>
    <mergeCell ref="Y12:AA12"/>
    <mergeCell ref="D13:H13"/>
    <mergeCell ref="N13:R13"/>
    <mergeCell ref="X13:AB13"/>
    <mergeCell ref="AH13:AL13"/>
    <mergeCell ref="B15:E15"/>
    <mergeCell ref="G15:J15"/>
    <mergeCell ref="L15:O15"/>
    <mergeCell ref="Q15:T15"/>
    <mergeCell ref="V15:Y15"/>
    <mergeCell ref="AA15:AD15"/>
    <mergeCell ref="T20:V20"/>
    <mergeCell ref="AF15:AI15"/>
    <mergeCell ref="AK15:AN15"/>
    <mergeCell ref="B16:E16"/>
    <mergeCell ref="G16:J16"/>
    <mergeCell ref="L16:O16"/>
    <mergeCell ref="Q16:T16"/>
    <mergeCell ref="V16:Y16"/>
    <mergeCell ref="AA16:AD16"/>
    <mergeCell ref="AF16:AI16"/>
    <mergeCell ref="AK16:AN16"/>
    <mergeCell ref="I18:M18"/>
    <mergeCell ref="AC18:AG18"/>
    <mergeCell ref="J19:L19"/>
    <mergeCell ref="S19:W19"/>
    <mergeCell ref="AD19:AF19"/>
    <mergeCell ref="S23:W23"/>
    <mergeCell ref="T24:V24"/>
    <mergeCell ref="B28:E28"/>
    <mergeCell ref="G28:J28"/>
    <mergeCell ref="L28:O28"/>
    <mergeCell ref="Q28:T28"/>
    <mergeCell ref="V28:Y28"/>
    <mergeCell ref="AA28:AD28"/>
    <mergeCell ref="AF28:AI28"/>
    <mergeCell ref="AK28:AN28"/>
    <mergeCell ref="T33:V33"/>
    <mergeCell ref="S34:W34"/>
    <mergeCell ref="J38:L38"/>
    <mergeCell ref="S38:W38"/>
    <mergeCell ref="AD38:AF38"/>
    <mergeCell ref="T37:V37"/>
    <mergeCell ref="I39:M39"/>
    <mergeCell ref="AC39:AG39"/>
    <mergeCell ref="AI41:AK41"/>
    <mergeCell ref="D42:H42"/>
    <mergeCell ref="N42:R42"/>
    <mergeCell ref="X42:AB42"/>
    <mergeCell ref="AH42:AL42"/>
    <mergeCell ref="E41:G41"/>
    <mergeCell ref="O41:Q41"/>
    <mergeCell ref="Y41:AA41"/>
    <mergeCell ref="AA44:AD44"/>
    <mergeCell ref="AF44:AI44"/>
    <mergeCell ref="AK44:AN44"/>
    <mergeCell ref="B45:E45"/>
    <mergeCell ref="G45:J45"/>
    <mergeCell ref="L45:O45"/>
    <mergeCell ref="Q45:T45"/>
    <mergeCell ref="V45:Y45"/>
    <mergeCell ref="AA45:AD45"/>
    <mergeCell ref="AF45:AI45"/>
    <mergeCell ref="B44:E44"/>
    <mergeCell ref="G44:J44"/>
    <mergeCell ref="L44:O44"/>
    <mergeCell ref="Q44:T44"/>
    <mergeCell ref="V44:Y44"/>
    <mergeCell ref="T49:V49"/>
    <mergeCell ref="S52:W52"/>
    <mergeCell ref="T53:V53"/>
    <mergeCell ref="AK45:AN45"/>
    <mergeCell ref="I47:M47"/>
    <mergeCell ref="AC47:AG47"/>
    <mergeCell ref="J48:L48"/>
    <mergeCell ref="S48:W48"/>
    <mergeCell ref="AD48:AF48"/>
  </mergeCell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AU73"/>
  <sheetViews>
    <sheetView showGridLines="0" view="pageBreakPreview" zoomScaleNormal="75" zoomScaleSheetLayoutView="100" zoomScalePageLayoutView="0" workbookViewId="0" topLeftCell="A1">
      <selection activeCell="B4" sqref="B4:F5"/>
    </sheetView>
  </sheetViews>
  <sheetFormatPr defaultColWidth="9.00390625" defaultRowHeight="13.5"/>
  <cols>
    <col min="1" max="1" width="2.375" style="15" customWidth="1"/>
    <col min="2" max="44" width="2.50390625" style="15" customWidth="1"/>
    <col min="45" max="45" width="1.25" style="15" customWidth="1"/>
    <col min="46" max="47" width="2.50390625" style="15" customWidth="1"/>
    <col min="48" max="78" width="2.125" style="15" customWidth="1"/>
    <col min="79" max="148" width="3.00390625" style="15" customWidth="1"/>
    <col min="149" max="16384" width="9.00390625" style="15" customWidth="1"/>
  </cols>
  <sheetData>
    <row r="1" ht="9" customHeight="1"/>
    <row r="2" spans="2:18" ht="17.25">
      <c r="B2" s="109" t="s">
        <v>293</v>
      </c>
      <c r="H2" s="463">
        <v>42358</v>
      </c>
      <c r="I2" s="463"/>
      <c r="J2" s="463"/>
      <c r="K2" s="463"/>
      <c r="L2" s="463"/>
      <c r="M2" s="299" t="str">
        <f>TEXT(H2,"aaa")</f>
        <v>日</v>
      </c>
      <c r="N2" s="299"/>
      <c r="O2" s="299"/>
      <c r="R2" s="109" t="s">
        <v>393</v>
      </c>
    </row>
    <row r="4" spans="2:37" ht="18" thickBot="1">
      <c r="B4" s="464" t="s">
        <v>394</v>
      </c>
      <c r="C4" s="464"/>
      <c r="D4" s="464"/>
      <c r="E4" s="464"/>
      <c r="F4" s="464"/>
      <c r="G4" s="464"/>
      <c r="H4" s="464"/>
      <c r="I4" s="464"/>
      <c r="J4" s="464"/>
      <c r="K4" s="464"/>
      <c r="L4" s="464"/>
      <c r="M4" s="464"/>
      <c r="N4" s="464"/>
      <c r="O4" s="464"/>
      <c r="P4" s="464"/>
      <c r="Q4" s="465" t="s">
        <v>170</v>
      </c>
      <c r="R4" s="465"/>
      <c r="S4" s="465"/>
      <c r="T4" s="465"/>
      <c r="U4" s="465"/>
      <c r="V4" s="465"/>
      <c r="W4" s="465"/>
      <c r="X4" s="465"/>
      <c r="Y4" s="465"/>
      <c r="Z4" s="110"/>
      <c r="AA4" s="110"/>
      <c r="AB4" s="110"/>
      <c r="AC4" s="110"/>
      <c r="AD4" s="110"/>
      <c r="AE4" s="110"/>
      <c r="AF4" s="110"/>
      <c r="AG4" s="466" t="s">
        <v>395</v>
      </c>
      <c r="AH4" s="466"/>
      <c r="AI4" s="466"/>
      <c r="AJ4" s="466"/>
      <c r="AK4" s="466"/>
    </row>
    <row r="5" spans="2:44" ht="18.75" customHeight="1" thickBot="1">
      <c r="B5" s="365" t="s">
        <v>270</v>
      </c>
      <c r="C5" s="365"/>
      <c r="D5" s="365"/>
      <c r="E5" s="347" t="s">
        <v>271</v>
      </c>
      <c r="F5" s="347"/>
      <c r="G5" s="347"/>
      <c r="H5" s="347"/>
      <c r="I5" s="347"/>
      <c r="J5" s="347"/>
      <c r="K5" s="347"/>
      <c r="L5" s="365" t="s">
        <v>396</v>
      </c>
      <c r="M5" s="365"/>
      <c r="N5" s="365"/>
      <c r="O5" s="365"/>
      <c r="P5" s="365"/>
      <c r="Q5" s="365"/>
      <c r="R5" s="365"/>
      <c r="S5" s="365"/>
      <c r="T5" s="365"/>
      <c r="U5" s="365"/>
      <c r="V5" s="365"/>
      <c r="W5" s="365"/>
      <c r="X5" s="365"/>
      <c r="Y5" s="365" t="s">
        <v>397</v>
      </c>
      <c r="Z5" s="365"/>
      <c r="AA5" s="365"/>
      <c r="AB5" s="365"/>
      <c r="AC5" s="365"/>
      <c r="AD5" s="365"/>
      <c r="AE5" s="365"/>
      <c r="AF5" s="365"/>
      <c r="AG5" s="365"/>
      <c r="AH5" s="365"/>
      <c r="AI5" s="365"/>
      <c r="AJ5" s="365"/>
      <c r="AK5" s="365" t="s">
        <v>398</v>
      </c>
      <c r="AL5" s="365"/>
      <c r="AM5" s="365"/>
      <c r="AN5" s="365"/>
      <c r="AO5" s="365"/>
      <c r="AP5" s="365"/>
      <c r="AQ5" s="365"/>
      <c r="AR5" s="365"/>
    </row>
    <row r="6" spans="2:44" ht="13.5" customHeight="1" thickBot="1">
      <c r="B6" s="448" t="s">
        <v>399</v>
      </c>
      <c r="C6" s="448"/>
      <c r="D6" s="448"/>
      <c r="E6" s="449">
        <v>0.375</v>
      </c>
      <c r="F6" s="449"/>
      <c r="G6" s="449"/>
      <c r="H6" s="111" t="s">
        <v>274</v>
      </c>
      <c r="I6" s="450">
        <f>E6+TIME(0,35,0)</f>
        <v>0.3993055555555556</v>
      </c>
      <c r="J6" s="450"/>
      <c r="K6" s="450"/>
      <c r="L6" s="459" t="str">
        <f>'[1]ﾌﾞﾛｯｸ別順位'!D3</f>
        <v>Ａﾌﾞﾛｯｸ-１位</v>
      </c>
      <c r="M6" s="459"/>
      <c r="N6" s="459"/>
      <c r="O6" s="459"/>
      <c r="P6" s="459"/>
      <c r="Q6" s="459"/>
      <c r="R6" s="460" t="s">
        <v>400</v>
      </c>
      <c r="S6" s="451" t="str">
        <f>'[1]ﾌﾞﾛｯｸ別順位'!D19</f>
        <v>Ｅﾌﾞﾛｯｸ-１位</v>
      </c>
      <c r="T6" s="459"/>
      <c r="U6" s="459"/>
      <c r="V6" s="459"/>
      <c r="W6" s="459"/>
      <c r="X6" s="461"/>
      <c r="Y6" s="440" t="s">
        <v>401</v>
      </c>
      <c r="Z6" s="440"/>
      <c r="AA6" s="440"/>
      <c r="AB6" s="440"/>
      <c r="AC6" s="440"/>
      <c r="AD6" s="440"/>
      <c r="AE6" s="440"/>
      <c r="AF6" s="440"/>
      <c r="AG6" s="440"/>
      <c r="AH6" s="440"/>
      <c r="AI6" s="440"/>
      <c r="AJ6" s="440"/>
      <c r="AK6" s="112"/>
      <c r="AL6" s="113"/>
      <c r="AM6" s="113"/>
      <c r="AN6" s="113"/>
      <c r="AO6" s="113"/>
      <c r="AP6" s="113"/>
      <c r="AQ6" s="113"/>
      <c r="AR6" s="114"/>
    </row>
    <row r="7" spans="2:44" ht="13.5" customHeight="1">
      <c r="B7" s="448"/>
      <c r="C7" s="448"/>
      <c r="D7" s="448"/>
      <c r="E7" s="115"/>
      <c r="F7" s="113"/>
      <c r="G7" s="113"/>
      <c r="H7" s="111"/>
      <c r="I7" s="116"/>
      <c r="J7" s="116"/>
      <c r="K7" s="116"/>
      <c r="L7" s="435"/>
      <c r="M7" s="435"/>
      <c r="N7" s="435"/>
      <c r="O7" s="435"/>
      <c r="P7" s="435"/>
      <c r="Q7" s="435"/>
      <c r="R7" s="460"/>
      <c r="S7" s="425"/>
      <c r="T7" s="425"/>
      <c r="U7" s="425"/>
      <c r="V7" s="425"/>
      <c r="W7" s="425"/>
      <c r="X7" s="425"/>
      <c r="Y7" s="439"/>
      <c r="Z7" s="439"/>
      <c r="AA7" s="439"/>
      <c r="AB7" s="439"/>
      <c r="AC7" s="439"/>
      <c r="AD7" s="439"/>
      <c r="AE7" s="439"/>
      <c r="AF7" s="439"/>
      <c r="AG7" s="439"/>
      <c r="AH7" s="439"/>
      <c r="AI7" s="439"/>
      <c r="AJ7" s="439"/>
      <c r="AK7" s="112"/>
      <c r="AL7" s="113"/>
      <c r="AM7" s="113"/>
      <c r="AN7" s="113"/>
      <c r="AO7" s="113"/>
      <c r="AP7" s="113"/>
      <c r="AQ7" s="113"/>
      <c r="AR7" s="114"/>
    </row>
    <row r="8" spans="2:44" ht="13.5" customHeight="1">
      <c r="B8" s="441" t="s">
        <v>402</v>
      </c>
      <c r="C8" s="441"/>
      <c r="D8" s="441"/>
      <c r="E8" s="442">
        <v>0.40972222222222227</v>
      </c>
      <c r="F8" s="442"/>
      <c r="G8" s="442"/>
      <c r="H8" s="117" t="s">
        <v>274</v>
      </c>
      <c r="I8" s="443">
        <f>E8+TIME(0,35,0)</f>
        <v>0.43402777777777785</v>
      </c>
      <c r="J8" s="443"/>
      <c r="K8" s="443"/>
      <c r="L8" s="423" t="str">
        <f>'[1]ﾌﾞﾛｯｸ別順位'!D7</f>
        <v>Ｂﾌﾞﾛｯｸ-１位</v>
      </c>
      <c r="M8" s="438"/>
      <c r="N8" s="438"/>
      <c r="O8" s="438"/>
      <c r="P8" s="438"/>
      <c r="Q8" s="447"/>
      <c r="R8" s="462" t="s">
        <v>400</v>
      </c>
      <c r="S8" s="437" t="str">
        <f>'[1]ﾌﾞﾛｯｸ別順位'!D23</f>
        <v>Ｆﾌﾞﾛｯｸ-１位</v>
      </c>
      <c r="T8" s="437"/>
      <c r="U8" s="437"/>
      <c r="V8" s="437"/>
      <c r="W8" s="437"/>
      <c r="X8" s="437"/>
      <c r="Y8" s="440" t="s">
        <v>403</v>
      </c>
      <c r="Z8" s="440"/>
      <c r="AA8" s="440"/>
      <c r="AB8" s="440"/>
      <c r="AC8" s="440"/>
      <c r="AD8" s="440"/>
      <c r="AE8" s="440"/>
      <c r="AF8" s="440"/>
      <c r="AG8" s="440"/>
      <c r="AH8" s="440"/>
      <c r="AI8" s="440"/>
      <c r="AJ8" s="440"/>
      <c r="AK8" s="118"/>
      <c r="AL8" s="119"/>
      <c r="AM8" s="119"/>
      <c r="AN8" s="119"/>
      <c r="AO8" s="119"/>
      <c r="AP8" s="119"/>
      <c r="AQ8" s="119"/>
      <c r="AR8" s="120"/>
    </row>
    <row r="9" spans="2:44" ht="13.5" customHeight="1">
      <c r="B9" s="441"/>
      <c r="C9" s="441"/>
      <c r="D9" s="441"/>
      <c r="E9" s="121"/>
      <c r="F9" s="122"/>
      <c r="G9" s="122"/>
      <c r="H9" s="123"/>
      <c r="I9" s="124"/>
      <c r="J9" s="124"/>
      <c r="K9" s="124"/>
      <c r="L9" s="424"/>
      <c r="M9" s="424"/>
      <c r="N9" s="424"/>
      <c r="O9" s="424"/>
      <c r="P9" s="424"/>
      <c r="Q9" s="424"/>
      <c r="R9" s="462"/>
      <c r="S9" s="425"/>
      <c r="T9" s="425"/>
      <c r="U9" s="425"/>
      <c r="V9" s="425"/>
      <c r="W9" s="425"/>
      <c r="X9" s="425"/>
      <c r="Y9" s="439"/>
      <c r="Z9" s="439"/>
      <c r="AA9" s="439"/>
      <c r="AB9" s="439"/>
      <c r="AC9" s="439"/>
      <c r="AD9" s="439"/>
      <c r="AE9" s="439"/>
      <c r="AF9" s="439"/>
      <c r="AG9" s="439"/>
      <c r="AH9" s="439"/>
      <c r="AI9" s="439"/>
      <c r="AJ9" s="439"/>
      <c r="AK9" s="125"/>
      <c r="AL9" s="126"/>
      <c r="AM9" s="126"/>
      <c r="AN9" s="126"/>
      <c r="AO9" s="126"/>
      <c r="AP9" s="126"/>
      <c r="AQ9" s="126"/>
      <c r="AR9" s="127"/>
    </row>
    <row r="10" spans="1:44" ht="13.5" customHeight="1">
      <c r="A10" s="18"/>
      <c r="B10" s="441" t="s">
        <v>404</v>
      </c>
      <c r="C10" s="441"/>
      <c r="D10" s="441"/>
      <c r="E10" s="433">
        <v>0.4444444444444444</v>
      </c>
      <c r="F10" s="433"/>
      <c r="G10" s="433"/>
      <c r="H10" s="111" t="s">
        <v>274</v>
      </c>
      <c r="I10" s="434">
        <f>E10+TIME(0,35,0)</f>
        <v>0.46875</v>
      </c>
      <c r="J10" s="434"/>
      <c r="K10" s="434"/>
      <c r="L10" s="128"/>
      <c r="M10" s="129"/>
      <c r="N10" s="129"/>
      <c r="O10" s="129"/>
      <c r="P10" s="129"/>
      <c r="Q10" s="129"/>
      <c r="R10" s="445" t="s">
        <v>400</v>
      </c>
      <c r="S10" s="437"/>
      <c r="T10" s="437"/>
      <c r="U10" s="437"/>
      <c r="V10" s="437"/>
      <c r="W10" s="437"/>
      <c r="X10" s="437"/>
      <c r="Y10" s="440" t="s">
        <v>405</v>
      </c>
      <c r="Z10" s="440"/>
      <c r="AA10" s="440"/>
      <c r="AB10" s="440"/>
      <c r="AC10" s="440"/>
      <c r="AD10" s="440"/>
      <c r="AE10" s="440"/>
      <c r="AF10" s="440"/>
      <c r="AG10" s="440"/>
      <c r="AH10" s="440"/>
      <c r="AI10" s="440"/>
      <c r="AJ10" s="440"/>
      <c r="AK10" s="112"/>
      <c r="AL10" s="113"/>
      <c r="AM10" s="113"/>
      <c r="AN10" s="113"/>
      <c r="AO10" s="113"/>
      <c r="AP10" s="113"/>
      <c r="AQ10" s="113"/>
      <c r="AR10" s="114"/>
    </row>
    <row r="11" spans="1:44" ht="13.5" customHeight="1">
      <c r="A11" s="18"/>
      <c r="B11" s="441"/>
      <c r="C11" s="441"/>
      <c r="D11" s="441"/>
      <c r="E11" s="115"/>
      <c r="F11" s="130"/>
      <c r="G11" s="130"/>
      <c r="H11" s="111"/>
      <c r="I11" s="116"/>
      <c r="J11" s="116"/>
      <c r="K11" s="116"/>
      <c r="L11" s="435">
        <f>IF(ISERROR(VLOOKUP(#REF!,'[1]ﾌﾞﾛｯｸ別順位'!$D$3:$F$26,3,FALSE)),"",VLOOKUP(#REF!,'[1]ﾌﾞﾛｯｸ別順位'!$D$3:$F$26,3,FALSE))</f>
      </c>
      <c r="M11" s="435"/>
      <c r="N11" s="435"/>
      <c r="O11" s="435"/>
      <c r="P11" s="435"/>
      <c r="Q11" s="435"/>
      <c r="R11" s="445"/>
      <c r="S11" s="437">
        <f>IF(ISERROR(VLOOKUP(S10,'[1]ﾌﾞﾛｯｸ別順位'!$D$3:$F$26,3,FALSE)),"",VLOOKUP(S10,'[1]ﾌﾞﾛｯｸ別順位'!$D$3:$F$26,3,FALSE))</f>
      </c>
      <c r="T11" s="437"/>
      <c r="U11" s="437"/>
      <c r="V11" s="437"/>
      <c r="W11" s="437"/>
      <c r="X11" s="437"/>
      <c r="Y11" s="439"/>
      <c r="Z11" s="439"/>
      <c r="AA11" s="439"/>
      <c r="AB11" s="439"/>
      <c r="AC11" s="439"/>
      <c r="AD11" s="439"/>
      <c r="AE11" s="439"/>
      <c r="AF11" s="439"/>
      <c r="AG11" s="439"/>
      <c r="AH11" s="439"/>
      <c r="AI11" s="439"/>
      <c r="AJ11" s="439"/>
      <c r="AK11" s="112"/>
      <c r="AL11" s="113"/>
      <c r="AM11" s="113"/>
      <c r="AN11" s="113"/>
      <c r="AO11" s="113"/>
      <c r="AP11" s="113"/>
      <c r="AQ11" s="113"/>
      <c r="AR11" s="114"/>
    </row>
    <row r="12" spans="1:44" ht="13.5" customHeight="1">
      <c r="A12" s="18"/>
      <c r="B12" s="441" t="s">
        <v>406</v>
      </c>
      <c r="C12" s="441"/>
      <c r="D12" s="441"/>
      <c r="E12" s="442">
        <v>0.4791666666666667</v>
      </c>
      <c r="F12" s="442"/>
      <c r="G12" s="442"/>
      <c r="H12" s="117" t="s">
        <v>274</v>
      </c>
      <c r="I12" s="443">
        <f>E12+TIME(0,35,0)</f>
        <v>0.5034722222222222</v>
      </c>
      <c r="J12" s="443"/>
      <c r="K12" s="443"/>
      <c r="L12" s="444"/>
      <c r="M12" s="444"/>
      <c r="N12" s="444"/>
      <c r="O12" s="444"/>
      <c r="P12" s="444"/>
      <c r="Q12" s="444"/>
      <c r="R12" s="446" t="s">
        <v>400</v>
      </c>
      <c r="S12" s="438"/>
      <c r="T12" s="438"/>
      <c r="U12" s="438"/>
      <c r="V12" s="438"/>
      <c r="W12" s="438"/>
      <c r="X12" s="438"/>
      <c r="Y12" s="440" t="s">
        <v>407</v>
      </c>
      <c r="Z12" s="440"/>
      <c r="AA12" s="440"/>
      <c r="AB12" s="440"/>
      <c r="AC12" s="440"/>
      <c r="AD12" s="440"/>
      <c r="AE12" s="440"/>
      <c r="AF12" s="440"/>
      <c r="AG12" s="440"/>
      <c r="AH12" s="440"/>
      <c r="AI12" s="440"/>
      <c r="AJ12" s="440"/>
      <c r="AK12" s="118"/>
      <c r="AL12" s="119"/>
      <c r="AM12" s="119"/>
      <c r="AN12" s="119"/>
      <c r="AO12" s="119"/>
      <c r="AP12" s="119"/>
      <c r="AQ12" s="119"/>
      <c r="AR12" s="120"/>
    </row>
    <row r="13" spans="1:44" ht="13.5" customHeight="1">
      <c r="A13" s="18"/>
      <c r="B13" s="441"/>
      <c r="C13" s="441"/>
      <c r="D13" s="441"/>
      <c r="E13" s="131"/>
      <c r="F13" s="123"/>
      <c r="G13" s="123"/>
      <c r="H13" s="123"/>
      <c r="I13" s="123"/>
      <c r="J13" s="123"/>
      <c r="K13" s="123"/>
      <c r="L13" s="424">
        <f>IF(ISERROR(VLOOKUP(L12,'[1]ﾌﾞﾛｯｸ別順位'!$D$3:$F$26,3,FALSE)),"",VLOOKUP(L12,'[1]ﾌﾞﾛｯｸ別順位'!$D$3:$F$26,3,FALSE))</f>
      </c>
      <c r="M13" s="424"/>
      <c r="N13" s="424"/>
      <c r="O13" s="424"/>
      <c r="P13" s="424"/>
      <c r="Q13" s="424"/>
      <c r="R13" s="446"/>
      <c r="S13" s="425">
        <f>IF(ISERROR(VLOOKUP(S12,'[1]ﾌﾞﾛｯｸ別順位'!$D$3:$F$26,3,FALSE)),"",VLOOKUP(S12,'[1]ﾌﾞﾛｯｸ別順位'!$D$3:$F$26,3,FALSE))</f>
      </c>
      <c r="T13" s="425"/>
      <c r="U13" s="425"/>
      <c r="V13" s="425"/>
      <c r="W13" s="425"/>
      <c r="X13" s="425"/>
      <c r="Y13" s="439"/>
      <c r="Z13" s="439"/>
      <c r="AA13" s="439"/>
      <c r="AB13" s="439"/>
      <c r="AC13" s="439"/>
      <c r="AD13" s="439"/>
      <c r="AE13" s="439"/>
      <c r="AF13" s="439"/>
      <c r="AG13" s="439"/>
      <c r="AH13" s="439"/>
      <c r="AI13" s="439"/>
      <c r="AJ13" s="439"/>
      <c r="AK13" s="125"/>
      <c r="AL13" s="126"/>
      <c r="AM13" s="126"/>
      <c r="AN13" s="126"/>
      <c r="AO13" s="126"/>
      <c r="AP13" s="126"/>
      <c r="AQ13" s="126"/>
      <c r="AR13" s="127"/>
    </row>
    <row r="14" spans="1:44" ht="13.5" customHeight="1">
      <c r="A14" s="18"/>
      <c r="B14" s="440"/>
      <c r="C14" s="440"/>
      <c r="D14" s="440"/>
      <c r="E14" s="441" t="s">
        <v>279</v>
      </c>
      <c r="F14" s="441"/>
      <c r="G14" s="441"/>
      <c r="H14" s="441"/>
      <c r="I14" s="441"/>
      <c r="J14" s="441"/>
      <c r="K14" s="441"/>
      <c r="L14" s="435"/>
      <c r="M14" s="435"/>
      <c r="N14" s="435"/>
      <c r="O14" s="435"/>
      <c r="P14" s="435"/>
      <c r="Q14" s="435"/>
      <c r="R14" s="111"/>
      <c r="S14" s="437"/>
      <c r="T14" s="437"/>
      <c r="U14" s="437"/>
      <c r="V14" s="437"/>
      <c r="W14" s="437"/>
      <c r="X14" s="437"/>
      <c r="Y14" s="440"/>
      <c r="Z14" s="440"/>
      <c r="AA14" s="440"/>
      <c r="AB14" s="440"/>
      <c r="AC14" s="440"/>
      <c r="AD14" s="440"/>
      <c r="AE14" s="440"/>
      <c r="AF14" s="440"/>
      <c r="AG14" s="440"/>
      <c r="AH14" s="440"/>
      <c r="AI14" s="440"/>
      <c r="AJ14" s="440"/>
      <c r="AK14" s="112"/>
      <c r="AL14" s="113"/>
      <c r="AM14" s="113"/>
      <c r="AN14" s="113"/>
      <c r="AO14" s="113"/>
      <c r="AP14" s="113"/>
      <c r="AQ14" s="113"/>
      <c r="AR14" s="114"/>
    </row>
    <row r="15" spans="1:44" ht="13.5" customHeight="1">
      <c r="A15" s="18"/>
      <c r="B15" s="440"/>
      <c r="C15" s="440"/>
      <c r="D15" s="440"/>
      <c r="E15" s="441"/>
      <c r="F15" s="441"/>
      <c r="G15" s="441"/>
      <c r="H15" s="441"/>
      <c r="I15" s="441"/>
      <c r="J15" s="441"/>
      <c r="K15" s="441"/>
      <c r="L15" s="435"/>
      <c r="M15" s="435"/>
      <c r="N15" s="435"/>
      <c r="O15" s="435"/>
      <c r="P15" s="435"/>
      <c r="Q15" s="435"/>
      <c r="R15" s="111"/>
      <c r="S15" s="437"/>
      <c r="T15" s="437"/>
      <c r="U15" s="437"/>
      <c r="V15" s="437"/>
      <c r="W15" s="437"/>
      <c r="X15" s="437"/>
      <c r="Y15" s="440"/>
      <c r="Z15" s="440"/>
      <c r="AA15" s="440"/>
      <c r="AB15" s="440"/>
      <c r="AC15" s="440"/>
      <c r="AD15" s="440"/>
      <c r="AE15" s="440"/>
      <c r="AF15" s="440"/>
      <c r="AG15" s="440"/>
      <c r="AH15" s="440"/>
      <c r="AI15" s="440"/>
      <c r="AJ15" s="440"/>
      <c r="AK15" s="112"/>
      <c r="AL15" s="113"/>
      <c r="AM15" s="113"/>
      <c r="AN15" s="113"/>
      <c r="AO15" s="113"/>
      <c r="AP15" s="113"/>
      <c r="AQ15" s="113"/>
      <c r="AR15" s="114"/>
    </row>
    <row r="16" spans="1:44" ht="13.5" customHeight="1">
      <c r="A16" s="18"/>
      <c r="B16" s="441" t="s">
        <v>408</v>
      </c>
      <c r="C16" s="441"/>
      <c r="D16" s="441"/>
      <c r="E16" s="442">
        <v>0.5416666666666666</v>
      </c>
      <c r="F16" s="442"/>
      <c r="G16" s="442"/>
      <c r="H16" s="117" t="s">
        <v>274</v>
      </c>
      <c r="I16" s="443">
        <f>E16+TIME(0,35,0)</f>
        <v>0.5659722222222222</v>
      </c>
      <c r="J16" s="443"/>
      <c r="K16" s="443"/>
      <c r="L16" s="444"/>
      <c r="M16" s="444"/>
      <c r="N16" s="444"/>
      <c r="O16" s="444"/>
      <c r="P16" s="444"/>
      <c r="Q16" s="444"/>
      <c r="R16" s="446" t="s">
        <v>400</v>
      </c>
      <c r="S16" s="438"/>
      <c r="T16" s="438"/>
      <c r="U16" s="438"/>
      <c r="V16" s="438"/>
      <c r="W16" s="438"/>
      <c r="X16" s="438"/>
      <c r="Y16" s="423" t="s">
        <v>409</v>
      </c>
      <c r="Z16" s="423"/>
      <c r="AA16" s="423"/>
      <c r="AB16" s="423"/>
      <c r="AC16" s="423"/>
      <c r="AD16" s="423"/>
      <c r="AE16" s="423"/>
      <c r="AF16" s="423"/>
      <c r="AG16" s="423"/>
      <c r="AH16" s="423"/>
      <c r="AI16" s="423"/>
      <c r="AJ16" s="423"/>
      <c r="AK16" s="132" t="s">
        <v>410</v>
      </c>
      <c r="AL16" s="133"/>
      <c r="AM16" s="133"/>
      <c r="AN16" s="133"/>
      <c r="AO16" s="133"/>
      <c r="AP16" s="133"/>
      <c r="AQ16" s="133"/>
      <c r="AR16" s="134"/>
    </row>
    <row r="17" spans="1:44" ht="13.5" customHeight="1">
      <c r="A17" s="18"/>
      <c r="B17" s="441"/>
      <c r="C17" s="441"/>
      <c r="D17" s="441"/>
      <c r="E17" s="121"/>
      <c r="F17" s="126"/>
      <c r="G17" s="126"/>
      <c r="H17" s="123"/>
      <c r="I17" s="124"/>
      <c r="J17" s="124"/>
      <c r="K17" s="124"/>
      <c r="L17" s="424"/>
      <c r="M17" s="424"/>
      <c r="N17" s="424"/>
      <c r="O17" s="424"/>
      <c r="P17" s="424"/>
      <c r="Q17" s="424"/>
      <c r="R17" s="446"/>
      <c r="S17" s="425"/>
      <c r="T17" s="425"/>
      <c r="U17" s="425"/>
      <c r="V17" s="425"/>
      <c r="W17" s="425"/>
      <c r="X17" s="425"/>
      <c r="Y17" s="426"/>
      <c r="Z17" s="426"/>
      <c r="AA17" s="426"/>
      <c r="AB17" s="426"/>
      <c r="AC17" s="426"/>
      <c r="AD17" s="426"/>
      <c r="AE17" s="426"/>
      <c r="AF17" s="426"/>
      <c r="AG17" s="426"/>
      <c r="AH17" s="426"/>
      <c r="AI17" s="426"/>
      <c r="AJ17" s="426"/>
      <c r="AK17" s="125"/>
      <c r="AL17" s="126"/>
      <c r="AM17" s="126"/>
      <c r="AN17" s="126"/>
      <c r="AO17" s="126"/>
      <c r="AP17" s="126"/>
      <c r="AQ17" s="126"/>
      <c r="AR17" s="127"/>
    </row>
    <row r="18" spans="1:44" ht="13.5" customHeight="1" thickBot="1">
      <c r="A18" s="18"/>
      <c r="B18" s="432" t="s">
        <v>411</v>
      </c>
      <c r="C18" s="432"/>
      <c r="D18" s="432"/>
      <c r="E18" s="433">
        <v>0.576388888888889</v>
      </c>
      <c r="F18" s="433"/>
      <c r="G18" s="433"/>
      <c r="H18" s="111" t="s">
        <v>274</v>
      </c>
      <c r="I18" s="434">
        <f>E18+TIME(0,35,0)</f>
        <v>0.6006944444444445</v>
      </c>
      <c r="J18" s="434"/>
      <c r="K18" s="434"/>
      <c r="L18" s="435"/>
      <c r="M18" s="435"/>
      <c r="N18" s="435"/>
      <c r="O18" s="435"/>
      <c r="P18" s="435"/>
      <c r="Q18" s="435"/>
      <c r="R18" s="436" t="s">
        <v>400</v>
      </c>
      <c r="S18" s="437"/>
      <c r="T18" s="437"/>
      <c r="U18" s="437"/>
      <c r="V18" s="437"/>
      <c r="W18" s="437"/>
      <c r="X18" s="437"/>
      <c r="Y18" s="456" t="s">
        <v>412</v>
      </c>
      <c r="Z18" s="456"/>
      <c r="AA18" s="456"/>
      <c r="AB18" s="456"/>
      <c r="AC18" s="456"/>
      <c r="AD18" s="456"/>
      <c r="AE18" s="456"/>
      <c r="AF18" s="456"/>
      <c r="AG18" s="456"/>
      <c r="AH18" s="456"/>
      <c r="AI18" s="456"/>
      <c r="AJ18" s="456"/>
      <c r="AK18" s="135" t="s">
        <v>413</v>
      </c>
      <c r="AL18" s="113"/>
      <c r="AM18" s="113"/>
      <c r="AN18" s="113"/>
      <c r="AO18" s="113"/>
      <c r="AP18" s="113"/>
      <c r="AQ18" s="113"/>
      <c r="AR18" s="114"/>
    </row>
    <row r="19" spans="1:44" ht="13.5" customHeight="1" thickBot="1">
      <c r="A19" s="18"/>
      <c r="B19" s="432"/>
      <c r="C19" s="432"/>
      <c r="D19" s="432"/>
      <c r="E19" s="457"/>
      <c r="F19" s="457"/>
      <c r="G19" s="457"/>
      <c r="H19" s="136"/>
      <c r="I19" s="428"/>
      <c r="J19" s="428"/>
      <c r="K19" s="428"/>
      <c r="L19" s="429"/>
      <c r="M19" s="429"/>
      <c r="N19" s="429"/>
      <c r="O19" s="429"/>
      <c r="P19" s="429"/>
      <c r="Q19" s="429"/>
      <c r="R19" s="436"/>
      <c r="S19" s="430"/>
      <c r="T19" s="430"/>
      <c r="U19" s="430"/>
      <c r="V19" s="430"/>
      <c r="W19" s="430"/>
      <c r="X19" s="430"/>
      <c r="Y19" s="431"/>
      <c r="Z19" s="431"/>
      <c r="AA19" s="431"/>
      <c r="AB19" s="431"/>
      <c r="AC19" s="431"/>
      <c r="AD19" s="431"/>
      <c r="AE19" s="431"/>
      <c r="AF19" s="431"/>
      <c r="AG19" s="431"/>
      <c r="AH19" s="431"/>
      <c r="AI19" s="431"/>
      <c r="AJ19" s="431"/>
      <c r="AK19" s="137"/>
      <c r="AL19" s="138"/>
      <c r="AM19" s="138"/>
      <c r="AN19" s="138"/>
      <c r="AO19" s="138"/>
      <c r="AP19" s="138"/>
      <c r="AQ19" s="138"/>
      <c r="AR19" s="139"/>
    </row>
    <row r="20" spans="1:44" ht="13.5" customHeight="1">
      <c r="A20" s="18"/>
      <c r="B20" s="111"/>
      <c r="C20" s="111"/>
      <c r="D20" s="111"/>
      <c r="E20" s="116"/>
      <c r="F20" s="111"/>
      <c r="G20" s="111"/>
      <c r="H20" s="111"/>
      <c r="I20" s="116"/>
      <c r="J20" s="116"/>
      <c r="K20" s="116"/>
      <c r="L20" s="111"/>
      <c r="M20" s="111"/>
      <c r="N20" s="111"/>
      <c r="O20" s="111"/>
      <c r="P20" s="111"/>
      <c r="Q20" s="111"/>
      <c r="R20" s="111"/>
      <c r="S20" s="111"/>
      <c r="T20" s="111"/>
      <c r="U20" s="111"/>
      <c r="V20" s="111"/>
      <c r="W20" s="111"/>
      <c r="X20" s="111"/>
      <c r="Y20" s="140"/>
      <c r="Z20" s="140"/>
      <c r="AA20" s="140"/>
      <c r="AB20" s="140"/>
      <c r="AC20" s="140"/>
      <c r="AD20" s="140"/>
      <c r="AE20" s="140"/>
      <c r="AF20" s="140"/>
      <c r="AG20" s="140"/>
      <c r="AH20" s="140"/>
      <c r="AI20" s="140"/>
      <c r="AJ20" s="140"/>
      <c r="AK20" s="113"/>
      <c r="AL20" s="113"/>
      <c r="AM20" s="113"/>
      <c r="AN20" s="113"/>
      <c r="AO20" s="113"/>
      <c r="AP20" s="113"/>
      <c r="AQ20" s="113"/>
      <c r="AR20" s="141"/>
    </row>
    <row r="21" spans="2:44" ht="13.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row>
    <row r="22" spans="2:44" ht="18" thickBot="1">
      <c r="B22" s="452" t="s">
        <v>394</v>
      </c>
      <c r="C22" s="452"/>
      <c r="D22" s="452"/>
      <c r="E22" s="452"/>
      <c r="F22" s="452"/>
      <c r="G22" s="452"/>
      <c r="H22" s="452"/>
      <c r="I22" s="452"/>
      <c r="J22" s="452"/>
      <c r="K22" s="452"/>
      <c r="L22" s="452"/>
      <c r="M22" s="452"/>
      <c r="N22" s="452"/>
      <c r="O22" s="452"/>
      <c r="P22" s="452"/>
      <c r="Q22" s="458" t="str">
        <f>Q4</f>
        <v>神栖総合公園サッカー場</v>
      </c>
      <c r="R22" s="458"/>
      <c r="S22" s="458"/>
      <c r="T22" s="458"/>
      <c r="U22" s="458"/>
      <c r="V22" s="458"/>
      <c r="W22" s="458"/>
      <c r="X22" s="458"/>
      <c r="Y22" s="458"/>
      <c r="Z22" s="87"/>
      <c r="AA22" s="87"/>
      <c r="AB22" s="87"/>
      <c r="AC22" s="87"/>
      <c r="AD22" s="87"/>
      <c r="AE22" s="87"/>
      <c r="AF22" s="87"/>
      <c r="AG22" s="454" t="s">
        <v>414</v>
      </c>
      <c r="AH22" s="454"/>
      <c r="AI22" s="454"/>
      <c r="AJ22" s="454"/>
      <c r="AK22" s="454"/>
      <c r="AL22" s="129"/>
      <c r="AM22" s="129"/>
      <c r="AN22" s="129"/>
      <c r="AO22" s="129"/>
      <c r="AP22" s="129"/>
      <c r="AQ22" s="129"/>
      <c r="AR22" s="129"/>
    </row>
    <row r="23" spans="2:44" ht="18.75" customHeight="1" thickBot="1">
      <c r="B23" s="365" t="s">
        <v>270</v>
      </c>
      <c r="C23" s="365"/>
      <c r="D23" s="365"/>
      <c r="E23" s="347" t="s">
        <v>271</v>
      </c>
      <c r="F23" s="347"/>
      <c r="G23" s="347"/>
      <c r="H23" s="347"/>
      <c r="I23" s="347"/>
      <c r="J23" s="347"/>
      <c r="K23" s="347"/>
      <c r="L23" s="365" t="s">
        <v>396</v>
      </c>
      <c r="M23" s="365"/>
      <c r="N23" s="365"/>
      <c r="O23" s="365"/>
      <c r="P23" s="365"/>
      <c r="Q23" s="365"/>
      <c r="R23" s="365"/>
      <c r="S23" s="365"/>
      <c r="T23" s="365"/>
      <c r="U23" s="365"/>
      <c r="V23" s="365"/>
      <c r="W23" s="365"/>
      <c r="X23" s="365"/>
      <c r="Y23" s="365" t="s">
        <v>397</v>
      </c>
      <c r="Z23" s="365"/>
      <c r="AA23" s="365"/>
      <c r="AB23" s="365"/>
      <c r="AC23" s="365"/>
      <c r="AD23" s="365"/>
      <c r="AE23" s="365"/>
      <c r="AF23" s="365"/>
      <c r="AG23" s="365"/>
      <c r="AH23" s="365"/>
      <c r="AI23" s="365"/>
      <c r="AJ23" s="365"/>
      <c r="AK23" s="407" t="s">
        <v>398</v>
      </c>
      <c r="AL23" s="407"/>
      <c r="AM23" s="407"/>
      <c r="AN23" s="407"/>
      <c r="AO23" s="407"/>
      <c r="AP23" s="407"/>
      <c r="AQ23" s="407"/>
      <c r="AR23" s="407"/>
    </row>
    <row r="24" spans="2:47" ht="13.5" customHeight="1" thickBot="1">
      <c r="B24" s="448" t="s">
        <v>415</v>
      </c>
      <c r="C24" s="448"/>
      <c r="D24" s="448"/>
      <c r="E24" s="449">
        <f>E6</f>
        <v>0.375</v>
      </c>
      <c r="F24" s="449"/>
      <c r="G24" s="449"/>
      <c r="H24" s="111" t="s">
        <v>274</v>
      </c>
      <c r="I24" s="450">
        <f>E24+TIME(0,35,0)</f>
        <v>0.3993055555555556</v>
      </c>
      <c r="J24" s="450"/>
      <c r="K24" s="450"/>
      <c r="L24" s="435" t="str">
        <f>'[1]ﾌﾞﾛｯｸ別順位'!D11</f>
        <v>Ｃﾌﾞﾛｯｸ-１位</v>
      </c>
      <c r="M24" s="435"/>
      <c r="N24" s="435"/>
      <c r="O24" s="435"/>
      <c r="P24" s="435"/>
      <c r="Q24" s="435"/>
      <c r="R24" s="451" t="s">
        <v>400</v>
      </c>
      <c r="S24" s="437" t="str">
        <f>'[1]ﾌﾞﾛｯｸ別順位'!D27</f>
        <v>Ｇﾌﾞﾛｯｸ-１位</v>
      </c>
      <c r="T24" s="437"/>
      <c r="U24" s="437"/>
      <c r="V24" s="437"/>
      <c r="W24" s="437"/>
      <c r="X24" s="437"/>
      <c r="Y24" s="440" t="s">
        <v>416</v>
      </c>
      <c r="Z24" s="440"/>
      <c r="AA24" s="440"/>
      <c r="AB24" s="440"/>
      <c r="AC24" s="440"/>
      <c r="AD24" s="440"/>
      <c r="AE24" s="440"/>
      <c r="AF24" s="440"/>
      <c r="AG24" s="440"/>
      <c r="AH24" s="440"/>
      <c r="AI24" s="440"/>
      <c r="AJ24" s="440"/>
      <c r="AK24" s="112"/>
      <c r="AL24" s="113"/>
      <c r="AM24" s="113"/>
      <c r="AN24" s="113"/>
      <c r="AO24" s="113"/>
      <c r="AP24" s="113"/>
      <c r="AQ24" s="113"/>
      <c r="AR24" s="114"/>
      <c r="AU24" s="142"/>
    </row>
    <row r="25" spans="2:47" ht="13.5" customHeight="1">
      <c r="B25" s="448"/>
      <c r="C25" s="448"/>
      <c r="D25" s="448"/>
      <c r="E25" s="115"/>
      <c r="F25" s="113"/>
      <c r="G25" s="113"/>
      <c r="H25" s="111"/>
      <c r="I25" s="116"/>
      <c r="J25" s="116"/>
      <c r="K25" s="116"/>
      <c r="L25" s="435"/>
      <c r="M25" s="435"/>
      <c r="N25" s="435"/>
      <c r="O25" s="435"/>
      <c r="P25" s="435"/>
      <c r="Q25" s="435"/>
      <c r="R25" s="451"/>
      <c r="S25" s="437"/>
      <c r="T25" s="437"/>
      <c r="U25" s="437"/>
      <c r="V25" s="437"/>
      <c r="W25" s="437"/>
      <c r="X25" s="437"/>
      <c r="Y25" s="439"/>
      <c r="Z25" s="439"/>
      <c r="AA25" s="439"/>
      <c r="AB25" s="439"/>
      <c r="AC25" s="439"/>
      <c r="AD25" s="439"/>
      <c r="AE25" s="439"/>
      <c r="AF25" s="439"/>
      <c r="AG25" s="439"/>
      <c r="AH25" s="439"/>
      <c r="AI25" s="439"/>
      <c r="AJ25" s="439"/>
      <c r="AK25" s="112"/>
      <c r="AL25" s="113"/>
      <c r="AM25" s="113"/>
      <c r="AN25" s="113"/>
      <c r="AO25" s="113"/>
      <c r="AP25" s="113"/>
      <c r="AQ25" s="113"/>
      <c r="AR25" s="114"/>
      <c r="AU25" s="111"/>
    </row>
    <row r="26" spans="2:47" ht="13.5" customHeight="1">
      <c r="B26" s="441" t="s">
        <v>417</v>
      </c>
      <c r="C26" s="441"/>
      <c r="D26" s="441"/>
      <c r="E26" s="442">
        <f>E8</f>
        <v>0.40972222222222227</v>
      </c>
      <c r="F26" s="442"/>
      <c r="G26" s="442"/>
      <c r="H26" s="117" t="s">
        <v>274</v>
      </c>
      <c r="I26" s="443">
        <f>E26+TIME(0,35,0)</f>
        <v>0.43402777777777785</v>
      </c>
      <c r="J26" s="443"/>
      <c r="K26" s="443"/>
      <c r="L26" s="444" t="str">
        <f>'[1]ﾌﾞﾛｯｸ別順位'!D15</f>
        <v>Ｄﾌﾞﾛｯｸ-１位</v>
      </c>
      <c r="M26" s="444"/>
      <c r="N26" s="444"/>
      <c r="O26" s="444"/>
      <c r="P26" s="444"/>
      <c r="Q26" s="444"/>
      <c r="R26" s="447" t="s">
        <v>400</v>
      </c>
      <c r="S26" s="438" t="str">
        <f>'[1]ﾌﾞﾛｯｸ別順位'!D31</f>
        <v>Ｈﾌﾞﾛｯｸ-１位</v>
      </c>
      <c r="T26" s="438"/>
      <c r="U26" s="438"/>
      <c r="V26" s="438"/>
      <c r="W26" s="438"/>
      <c r="X26" s="438"/>
      <c r="Y26" s="440" t="s">
        <v>418</v>
      </c>
      <c r="Z26" s="440"/>
      <c r="AA26" s="440"/>
      <c r="AB26" s="440"/>
      <c r="AC26" s="440"/>
      <c r="AD26" s="440"/>
      <c r="AE26" s="440"/>
      <c r="AF26" s="440"/>
      <c r="AG26" s="440"/>
      <c r="AH26" s="440"/>
      <c r="AI26" s="440"/>
      <c r="AJ26" s="440"/>
      <c r="AK26" s="118"/>
      <c r="AL26" s="119"/>
      <c r="AM26" s="119"/>
      <c r="AN26" s="119"/>
      <c r="AO26" s="119"/>
      <c r="AP26" s="119"/>
      <c r="AQ26" s="119"/>
      <c r="AR26" s="120"/>
      <c r="AU26" s="142"/>
    </row>
    <row r="27" spans="2:47" ht="13.5" customHeight="1">
      <c r="B27" s="441"/>
      <c r="C27" s="441"/>
      <c r="D27" s="441"/>
      <c r="E27" s="121"/>
      <c r="F27" s="122"/>
      <c r="G27" s="122"/>
      <c r="H27" s="123"/>
      <c r="I27" s="124"/>
      <c r="J27" s="124"/>
      <c r="K27" s="124"/>
      <c r="L27" s="424"/>
      <c r="M27" s="424"/>
      <c r="N27" s="424"/>
      <c r="O27" s="424"/>
      <c r="P27" s="424"/>
      <c r="Q27" s="424"/>
      <c r="R27" s="447"/>
      <c r="S27" s="425"/>
      <c r="T27" s="425"/>
      <c r="U27" s="425"/>
      <c r="V27" s="425"/>
      <c r="W27" s="425"/>
      <c r="X27" s="425"/>
      <c r="Y27" s="439"/>
      <c r="Z27" s="439"/>
      <c r="AA27" s="439"/>
      <c r="AB27" s="439"/>
      <c r="AC27" s="439"/>
      <c r="AD27" s="439"/>
      <c r="AE27" s="439"/>
      <c r="AF27" s="439"/>
      <c r="AG27" s="439"/>
      <c r="AH27" s="439"/>
      <c r="AI27" s="439"/>
      <c r="AJ27" s="439"/>
      <c r="AK27" s="125"/>
      <c r="AL27" s="126"/>
      <c r="AM27" s="126"/>
      <c r="AN27" s="126"/>
      <c r="AO27" s="126"/>
      <c r="AP27" s="126"/>
      <c r="AQ27" s="126"/>
      <c r="AR27" s="127"/>
      <c r="AU27" s="142"/>
    </row>
    <row r="28" spans="1:47" ht="13.5" customHeight="1">
      <c r="A28" s="18"/>
      <c r="B28" s="441" t="s">
        <v>419</v>
      </c>
      <c r="C28" s="441"/>
      <c r="D28" s="441"/>
      <c r="E28" s="433">
        <f>E10</f>
        <v>0.4444444444444444</v>
      </c>
      <c r="F28" s="433"/>
      <c r="G28" s="433"/>
      <c r="H28" s="111" t="s">
        <v>274</v>
      </c>
      <c r="I28" s="434">
        <f>E28+TIME(0,35,0)</f>
        <v>0.46875</v>
      </c>
      <c r="J28" s="434"/>
      <c r="K28" s="434"/>
      <c r="L28" s="435"/>
      <c r="M28" s="435"/>
      <c r="N28" s="435"/>
      <c r="O28" s="435"/>
      <c r="P28" s="435"/>
      <c r="Q28" s="435"/>
      <c r="R28" s="446" t="s">
        <v>400</v>
      </c>
      <c r="S28" s="455"/>
      <c r="T28" s="455"/>
      <c r="U28" s="455"/>
      <c r="V28" s="455"/>
      <c r="W28" s="437"/>
      <c r="X28" s="437"/>
      <c r="Y28" s="423" t="s">
        <v>420</v>
      </c>
      <c r="Z28" s="423"/>
      <c r="AA28" s="423"/>
      <c r="AB28" s="423"/>
      <c r="AC28" s="423"/>
      <c r="AD28" s="423"/>
      <c r="AE28" s="423"/>
      <c r="AF28" s="423"/>
      <c r="AG28" s="423"/>
      <c r="AH28" s="423"/>
      <c r="AI28" s="423"/>
      <c r="AJ28" s="423"/>
      <c r="AK28" s="112"/>
      <c r="AL28" s="113"/>
      <c r="AM28" s="113"/>
      <c r="AN28" s="113"/>
      <c r="AO28" s="113"/>
      <c r="AP28" s="113"/>
      <c r="AQ28" s="113"/>
      <c r="AR28" s="114"/>
      <c r="AU28" s="111"/>
    </row>
    <row r="29" spans="1:47" ht="13.5" customHeight="1">
      <c r="A29" s="18"/>
      <c r="B29" s="441"/>
      <c r="C29" s="441"/>
      <c r="D29" s="441"/>
      <c r="E29" s="115"/>
      <c r="F29" s="130"/>
      <c r="G29" s="130"/>
      <c r="H29" s="111"/>
      <c r="I29" s="116"/>
      <c r="J29" s="116"/>
      <c r="K29" s="116"/>
      <c r="L29" s="435"/>
      <c r="M29" s="435"/>
      <c r="N29" s="435"/>
      <c r="O29" s="435"/>
      <c r="P29" s="435"/>
      <c r="Q29" s="435"/>
      <c r="R29" s="446"/>
      <c r="S29" s="437"/>
      <c r="T29" s="437"/>
      <c r="U29" s="437"/>
      <c r="V29" s="437"/>
      <c r="W29" s="437"/>
      <c r="X29" s="437"/>
      <c r="Y29" s="440"/>
      <c r="Z29" s="440"/>
      <c r="AA29" s="440"/>
      <c r="AB29" s="440"/>
      <c r="AC29" s="440"/>
      <c r="AD29" s="440"/>
      <c r="AE29" s="440"/>
      <c r="AF29" s="440"/>
      <c r="AG29" s="440"/>
      <c r="AH29" s="440"/>
      <c r="AI29" s="440"/>
      <c r="AJ29" s="440"/>
      <c r="AK29" s="112"/>
      <c r="AL29" s="113"/>
      <c r="AM29" s="113"/>
      <c r="AN29" s="113"/>
      <c r="AO29" s="113"/>
      <c r="AP29" s="113"/>
      <c r="AQ29" s="113"/>
      <c r="AR29" s="114"/>
      <c r="AU29" s="142"/>
    </row>
    <row r="30" spans="1:44" ht="13.5" customHeight="1">
      <c r="A30" s="18"/>
      <c r="B30" s="441" t="s">
        <v>421</v>
      </c>
      <c r="C30" s="441"/>
      <c r="D30" s="441"/>
      <c r="E30" s="442">
        <f>E12</f>
        <v>0.4791666666666667</v>
      </c>
      <c r="F30" s="442"/>
      <c r="G30" s="442"/>
      <c r="H30" s="117" t="s">
        <v>274</v>
      </c>
      <c r="I30" s="443">
        <f>E30+TIME(0,35,0)</f>
        <v>0.5034722222222222</v>
      </c>
      <c r="J30" s="443"/>
      <c r="K30" s="443"/>
      <c r="L30" s="444"/>
      <c r="M30" s="444"/>
      <c r="N30" s="444"/>
      <c r="O30" s="444"/>
      <c r="P30" s="444"/>
      <c r="Q30" s="444"/>
      <c r="R30" s="446" t="s">
        <v>400</v>
      </c>
      <c r="S30" s="438"/>
      <c r="T30" s="438"/>
      <c r="U30" s="438"/>
      <c r="V30" s="438"/>
      <c r="W30" s="438"/>
      <c r="X30" s="438"/>
      <c r="Y30" s="423" t="s">
        <v>422</v>
      </c>
      <c r="Z30" s="423"/>
      <c r="AA30" s="423"/>
      <c r="AB30" s="423"/>
      <c r="AC30" s="423"/>
      <c r="AD30" s="423"/>
      <c r="AE30" s="423"/>
      <c r="AF30" s="423"/>
      <c r="AG30" s="423"/>
      <c r="AH30" s="423"/>
      <c r="AI30" s="423"/>
      <c r="AJ30" s="423"/>
      <c r="AK30" s="118"/>
      <c r="AL30" s="119"/>
      <c r="AM30" s="119"/>
      <c r="AN30" s="119"/>
      <c r="AO30" s="119"/>
      <c r="AP30" s="119"/>
      <c r="AQ30" s="119"/>
      <c r="AR30" s="120"/>
    </row>
    <row r="31" spans="1:44" ht="13.5" customHeight="1">
      <c r="A31" s="18"/>
      <c r="B31" s="441"/>
      <c r="C31" s="441"/>
      <c r="D31" s="441"/>
      <c r="E31" s="131"/>
      <c r="F31" s="123"/>
      <c r="G31" s="123"/>
      <c r="H31" s="123"/>
      <c r="I31" s="123"/>
      <c r="J31" s="123"/>
      <c r="K31" s="123"/>
      <c r="L31" s="424"/>
      <c r="M31" s="424"/>
      <c r="N31" s="424"/>
      <c r="O31" s="424"/>
      <c r="P31" s="424"/>
      <c r="Q31" s="424"/>
      <c r="R31" s="446"/>
      <c r="S31" s="425"/>
      <c r="T31" s="425"/>
      <c r="U31" s="425"/>
      <c r="V31" s="425"/>
      <c r="W31" s="425"/>
      <c r="X31" s="425"/>
      <c r="Y31" s="439"/>
      <c r="Z31" s="439"/>
      <c r="AA31" s="439"/>
      <c r="AB31" s="439"/>
      <c r="AC31" s="439"/>
      <c r="AD31" s="439"/>
      <c r="AE31" s="439"/>
      <c r="AF31" s="439"/>
      <c r="AG31" s="439"/>
      <c r="AH31" s="439"/>
      <c r="AI31" s="439"/>
      <c r="AJ31" s="439"/>
      <c r="AK31" s="125"/>
      <c r="AL31" s="126"/>
      <c r="AM31" s="126"/>
      <c r="AN31" s="126"/>
      <c r="AO31" s="126"/>
      <c r="AP31" s="126"/>
      <c r="AQ31" s="126"/>
      <c r="AR31" s="127"/>
    </row>
    <row r="32" spans="1:44" ht="13.5" customHeight="1">
      <c r="A32" s="18"/>
      <c r="B32" s="440"/>
      <c r="C32" s="440"/>
      <c r="D32" s="440"/>
      <c r="E32" s="441" t="s">
        <v>279</v>
      </c>
      <c r="F32" s="441"/>
      <c r="G32" s="441"/>
      <c r="H32" s="441"/>
      <c r="I32" s="441"/>
      <c r="J32" s="441"/>
      <c r="K32" s="441"/>
      <c r="L32" s="435"/>
      <c r="M32" s="435"/>
      <c r="N32" s="435"/>
      <c r="O32" s="435"/>
      <c r="P32" s="435"/>
      <c r="Q32" s="435"/>
      <c r="R32" s="111"/>
      <c r="S32" s="437"/>
      <c r="T32" s="437"/>
      <c r="U32" s="437"/>
      <c r="V32" s="437"/>
      <c r="W32" s="437"/>
      <c r="X32" s="437"/>
      <c r="Y32" s="440"/>
      <c r="Z32" s="440"/>
      <c r="AA32" s="440"/>
      <c r="AB32" s="440"/>
      <c r="AC32" s="440"/>
      <c r="AD32" s="440"/>
      <c r="AE32" s="440"/>
      <c r="AF32" s="440"/>
      <c r="AG32" s="440"/>
      <c r="AH32" s="440"/>
      <c r="AI32" s="440"/>
      <c r="AJ32" s="440"/>
      <c r="AK32" s="112"/>
      <c r="AL32" s="113"/>
      <c r="AM32" s="113"/>
      <c r="AN32" s="113"/>
      <c r="AO32" s="113"/>
      <c r="AP32" s="113"/>
      <c r="AQ32" s="113"/>
      <c r="AR32" s="114"/>
    </row>
    <row r="33" spans="1:44" ht="13.5" customHeight="1">
      <c r="A33" s="18"/>
      <c r="B33" s="440"/>
      <c r="C33" s="440"/>
      <c r="D33" s="440"/>
      <c r="E33" s="441"/>
      <c r="F33" s="441"/>
      <c r="G33" s="441"/>
      <c r="H33" s="441"/>
      <c r="I33" s="441"/>
      <c r="J33" s="441"/>
      <c r="K33" s="441"/>
      <c r="L33" s="435"/>
      <c r="M33" s="435"/>
      <c r="N33" s="435"/>
      <c r="O33" s="435"/>
      <c r="P33" s="435"/>
      <c r="Q33" s="435"/>
      <c r="R33" s="123"/>
      <c r="S33" s="437"/>
      <c r="T33" s="437"/>
      <c r="U33" s="437"/>
      <c r="V33" s="437"/>
      <c r="W33" s="437"/>
      <c r="X33" s="437"/>
      <c r="Y33" s="440"/>
      <c r="Z33" s="440"/>
      <c r="AA33" s="440"/>
      <c r="AB33" s="440"/>
      <c r="AC33" s="440"/>
      <c r="AD33" s="440"/>
      <c r="AE33" s="440"/>
      <c r="AF33" s="440"/>
      <c r="AG33" s="440"/>
      <c r="AH33" s="440"/>
      <c r="AI33" s="440"/>
      <c r="AJ33" s="440"/>
      <c r="AK33" s="112"/>
      <c r="AL33" s="113"/>
      <c r="AM33" s="113"/>
      <c r="AN33" s="113"/>
      <c r="AO33" s="113"/>
      <c r="AP33" s="113"/>
      <c r="AQ33" s="113"/>
      <c r="AR33" s="114"/>
    </row>
    <row r="34" spans="1:44" ht="13.5" customHeight="1">
      <c r="A34" s="18"/>
      <c r="B34" s="441" t="s">
        <v>423</v>
      </c>
      <c r="C34" s="441"/>
      <c r="D34" s="441"/>
      <c r="E34" s="442">
        <f>E16</f>
        <v>0.5416666666666666</v>
      </c>
      <c r="F34" s="442"/>
      <c r="G34" s="442"/>
      <c r="H34" s="117" t="s">
        <v>274</v>
      </c>
      <c r="I34" s="443">
        <f>E34+TIME(0,35,0)</f>
        <v>0.5659722222222222</v>
      </c>
      <c r="J34" s="443"/>
      <c r="K34" s="443"/>
      <c r="L34" s="444"/>
      <c r="M34" s="444"/>
      <c r="N34" s="444"/>
      <c r="O34" s="444"/>
      <c r="P34" s="444"/>
      <c r="Q34" s="444"/>
      <c r="R34" s="445" t="s">
        <v>400</v>
      </c>
      <c r="S34" s="438"/>
      <c r="T34" s="438"/>
      <c r="U34" s="438"/>
      <c r="V34" s="438"/>
      <c r="W34" s="438"/>
      <c r="X34" s="438"/>
      <c r="Y34" s="423" t="s">
        <v>424</v>
      </c>
      <c r="Z34" s="423"/>
      <c r="AA34" s="423"/>
      <c r="AB34" s="423"/>
      <c r="AC34" s="423"/>
      <c r="AD34" s="423"/>
      <c r="AE34" s="423"/>
      <c r="AF34" s="423"/>
      <c r="AG34" s="423"/>
      <c r="AH34" s="423"/>
      <c r="AI34" s="423"/>
      <c r="AJ34" s="423"/>
      <c r="AK34" s="132"/>
      <c r="AL34" s="133"/>
      <c r="AM34" s="133"/>
      <c r="AN34" s="133"/>
      <c r="AO34" s="133"/>
      <c r="AP34" s="133"/>
      <c r="AQ34" s="133"/>
      <c r="AR34" s="134"/>
    </row>
    <row r="35" spans="1:44" ht="13.5" customHeight="1">
      <c r="A35" s="18"/>
      <c r="B35" s="441"/>
      <c r="C35" s="441"/>
      <c r="D35" s="441"/>
      <c r="E35" s="121"/>
      <c r="F35" s="126"/>
      <c r="G35" s="126"/>
      <c r="H35" s="123"/>
      <c r="I35" s="124"/>
      <c r="J35" s="124"/>
      <c r="K35" s="124"/>
      <c r="L35" s="424"/>
      <c r="M35" s="424"/>
      <c r="N35" s="424"/>
      <c r="O35" s="424"/>
      <c r="P35" s="424"/>
      <c r="Q35" s="424"/>
      <c r="R35" s="445"/>
      <c r="S35" s="425"/>
      <c r="T35" s="425"/>
      <c r="U35" s="425"/>
      <c r="V35" s="425"/>
      <c r="W35" s="425"/>
      <c r="X35" s="425"/>
      <c r="Y35" s="426"/>
      <c r="Z35" s="426"/>
      <c r="AA35" s="426"/>
      <c r="AB35" s="426"/>
      <c r="AC35" s="426"/>
      <c r="AD35" s="426"/>
      <c r="AE35" s="426"/>
      <c r="AF35" s="426"/>
      <c r="AG35" s="426"/>
      <c r="AH35" s="426"/>
      <c r="AI35" s="426"/>
      <c r="AJ35" s="426"/>
      <c r="AK35" s="125"/>
      <c r="AL35" s="126"/>
      <c r="AM35" s="126"/>
      <c r="AN35" s="126"/>
      <c r="AO35" s="126"/>
      <c r="AP35" s="126"/>
      <c r="AQ35" s="126"/>
      <c r="AR35" s="127"/>
    </row>
    <row r="36" spans="1:44" ht="13.5" customHeight="1" thickBot="1">
      <c r="A36" s="18"/>
      <c r="B36" s="432" t="s">
        <v>425</v>
      </c>
      <c r="C36" s="432"/>
      <c r="D36" s="432"/>
      <c r="E36" s="433">
        <v>0.576388888888889</v>
      </c>
      <c r="F36" s="433"/>
      <c r="G36" s="433"/>
      <c r="H36" s="111" t="s">
        <v>274</v>
      </c>
      <c r="I36" s="434">
        <f>E36+TIME(0,35,0)</f>
        <v>0.6006944444444445</v>
      </c>
      <c r="J36" s="434"/>
      <c r="K36" s="434"/>
      <c r="L36" s="435"/>
      <c r="M36" s="435"/>
      <c r="N36" s="435"/>
      <c r="O36" s="435"/>
      <c r="P36" s="435"/>
      <c r="Q36" s="435"/>
      <c r="R36" s="436" t="s">
        <v>400</v>
      </c>
      <c r="S36" s="437"/>
      <c r="T36" s="437"/>
      <c r="U36" s="437"/>
      <c r="V36" s="437"/>
      <c r="W36" s="437"/>
      <c r="X36" s="437"/>
      <c r="Y36" s="423" t="s">
        <v>426</v>
      </c>
      <c r="Z36" s="423"/>
      <c r="AA36" s="423"/>
      <c r="AB36" s="423"/>
      <c r="AC36" s="423"/>
      <c r="AD36" s="423"/>
      <c r="AE36" s="423"/>
      <c r="AF36" s="423"/>
      <c r="AG36" s="423"/>
      <c r="AH36" s="423"/>
      <c r="AI36" s="423"/>
      <c r="AJ36" s="423"/>
      <c r="AK36" s="135"/>
      <c r="AL36" s="113"/>
      <c r="AM36" s="113"/>
      <c r="AN36" s="113"/>
      <c r="AO36" s="113"/>
      <c r="AP36" s="113"/>
      <c r="AQ36" s="113"/>
      <c r="AR36" s="114"/>
    </row>
    <row r="37" spans="1:44" ht="13.5" customHeight="1" thickBot="1">
      <c r="A37" s="18"/>
      <c r="B37" s="432"/>
      <c r="C37" s="432"/>
      <c r="D37" s="432"/>
      <c r="E37" s="427"/>
      <c r="F37" s="427"/>
      <c r="G37" s="427"/>
      <c r="H37" s="136"/>
      <c r="I37" s="428"/>
      <c r="J37" s="428"/>
      <c r="K37" s="428"/>
      <c r="L37" s="429"/>
      <c r="M37" s="429"/>
      <c r="N37" s="429"/>
      <c r="O37" s="429"/>
      <c r="P37" s="429"/>
      <c r="Q37" s="429"/>
      <c r="R37" s="436"/>
      <c r="S37" s="430"/>
      <c r="T37" s="430"/>
      <c r="U37" s="430"/>
      <c r="V37" s="430"/>
      <c r="W37" s="430"/>
      <c r="X37" s="430"/>
      <c r="Y37" s="431"/>
      <c r="Z37" s="431"/>
      <c r="AA37" s="431"/>
      <c r="AB37" s="431"/>
      <c r="AC37" s="431"/>
      <c r="AD37" s="431"/>
      <c r="AE37" s="431"/>
      <c r="AF37" s="431"/>
      <c r="AG37" s="431"/>
      <c r="AH37" s="431"/>
      <c r="AI37" s="431"/>
      <c r="AJ37" s="431"/>
      <c r="AK37" s="137"/>
      <c r="AL37" s="138"/>
      <c r="AM37" s="138"/>
      <c r="AN37" s="138"/>
      <c r="AO37" s="138"/>
      <c r="AP37" s="138"/>
      <c r="AQ37" s="138"/>
      <c r="AR37" s="139"/>
    </row>
    <row r="38" spans="1:44" ht="13.5" customHeight="1">
      <c r="A38" s="18"/>
      <c r="B38" s="111"/>
      <c r="C38" s="111"/>
      <c r="D38" s="111"/>
      <c r="E38" s="130"/>
      <c r="F38" s="113"/>
      <c r="G38" s="113"/>
      <c r="H38" s="111"/>
      <c r="I38" s="116"/>
      <c r="J38" s="116"/>
      <c r="K38" s="116"/>
      <c r="L38" s="111"/>
      <c r="M38" s="111"/>
      <c r="N38" s="111"/>
      <c r="O38" s="111"/>
      <c r="P38" s="111"/>
      <c r="Q38" s="111"/>
      <c r="R38" s="111"/>
      <c r="S38" s="111"/>
      <c r="T38" s="111"/>
      <c r="U38" s="111"/>
      <c r="V38" s="111"/>
      <c r="W38" s="111"/>
      <c r="X38" s="111"/>
      <c r="Y38" s="140"/>
      <c r="Z38" s="140"/>
      <c r="AA38" s="140"/>
      <c r="AB38" s="140"/>
      <c r="AC38" s="140"/>
      <c r="AD38" s="140"/>
      <c r="AE38" s="140"/>
      <c r="AF38" s="140"/>
      <c r="AG38" s="140"/>
      <c r="AH38" s="140"/>
      <c r="AI38" s="140"/>
      <c r="AJ38" s="140"/>
      <c r="AK38" s="113"/>
      <c r="AL38" s="113"/>
      <c r="AM38" s="113"/>
      <c r="AN38" s="113"/>
      <c r="AO38" s="113"/>
      <c r="AP38" s="113"/>
      <c r="AQ38" s="113"/>
      <c r="AR38" s="141"/>
    </row>
    <row r="39" spans="2:44" ht="13.5">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row>
    <row r="40" spans="2:44" ht="18" thickBot="1">
      <c r="B40" s="452" t="s">
        <v>427</v>
      </c>
      <c r="C40" s="452"/>
      <c r="D40" s="452"/>
      <c r="E40" s="452"/>
      <c r="F40" s="452"/>
      <c r="G40" s="452"/>
      <c r="H40" s="452"/>
      <c r="I40" s="452"/>
      <c r="J40" s="452"/>
      <c r="K40" s="452"/>
      <c r="L40" s="452"/>
      <c r="M40" s="452"/>
      <c r="N40" s="452"/>
      <c r="O40" s="452"/>
      <c r="P40" s="452"/>
      <c r="Q40" s="453" t="s">
        <v>27</v>
      </c>
      <c r="R40" s="453"/>
      <c r="S40" s="453"/>
      <c r="T40" s="453"/>
      <c r="U40" s="453"/>
      <c r="V40" s="453"/>
      <c r="W40" s="453"/>
      <c r="X40" s="453"/>
      <c r="Y40" s="453"/>
      <c r="Z40" s="87"/>
      <c r="AA40" s="87"/>
      <c r="AB40" s="87"/>
      <c r="AC40" s="87"/>
      <c r="AD40" s="87"/>
      <c r="AE40" s="87"/>
      <c r="AF40" s="87"/>
      <c r="AG40" s="454" t="s">
        <v>428</v>
      </c>
      <c r="AH40" s="454"/>
      <c r="AI40" s="454"/>
      <c r="AJ40" s="454"/>
      <c r="AK40" s="454"/>
      <c r="AL40" s="129"/>
      <c r="AM40" s="129"/>
      <c r="AN40" s="129"/>
      <c r="AO40" s="129"/>
      <c r="AP40" s="129"/>
      <c r="AQ40" s="129"/>
      <c r="AR40" s="129"/>
    </row>
    <row r="41" spans="2:44" ht="18.75" customHeight="1" thickBot="1">
      <c r="B41" s="365" t="s">
        <v>270</v>
      </c>
      <c r="C41" s="365"/>
      <c r="D41" s="365"/>
      <c r="E41" s="347" t="s">
        <v>271</v>
      </c>
      <c r="F41" s="347"/>
      <c r="G41" s="347"/>
      <c r="H41" s="347"/>
      <c r="I41" s="347"/>
      <c r="J41" s="347"/>
      <c r="K41" s="347"/>
      <c r="L41" s="365" t="s">
        <v>396</v>
      </c>
      <c r="M41" s="365"/>
      <c r="N41" s="365"/>
      <c r="O41" s="365"/>
      <c r="P41" s="365"/>
      <c r="Q41" s="365"/>
      <c r="R41" s="365"/>
      <c r="S41" s="365"/>
      <c r="T41" s="365"/>
      <c r="U41" s="365"/>
      <c r="V41" s="365"/>
      <c r="W41" s="365"/>
      <c r="X41" s="365"/>
      <c r="Y41" s="365" t="s">
        <v>397</v>
      </c>
      <c r="Z41" s="365"/>
      <c r="AA41" s="365"/>
      <c r="AB41" s="365"/>
      <c r="AC41" s="365"/>
      <c r="AD41" s="365"/>
      <c r="AE41" s="365"/>
      <c r="AF41" s="365"/>
      <c r="AG41" s="365"/>
      <c r="AH41" s="365"/>
      <c r="AI41" s="365"/>
      <c r="AJ41" s="365"/>
      <c r="AK41" s="407" t="s">
        <v>398</v>
      </c>
      <c r="AL41" s="407"/>
      <c r="AM41" s="407"/>
      <c r="AN41" s="407"/>
      <c r="AO41" s="407"/>
      <c r="AP41" s="407"/>
      <c r="AQ41" s="407"/>
      <c r="AR41" s="407"/>
    </row>
    <row r="42" spans="2:47" ht="13.5" customHeight="1" thickBot="1">
      <c r="B42" s="448" t="s">
        <v>327</v>
      </c>
      <c r="C42" s="448"/>
      <c r="D42" s="448"/>
      <c r="E42" s="449">
        <f>E24</f>
        <v>0.375</v>
      </c>
      <c r="F42" s="449"/>
      <c r="G42" s="449"/>
      <c r="H42" s="111" t="s">
        <v>274</v>
      </c>
      <c r="I42" s="450">
        <f>E42+TIME(0,35,0)</f>
        <v>0.3993055555555556</v>
      </c>
      <c r="J42" s="450"/>
      <c r="K42" s="450"/>
      <c r="L42" s="435" t="str">
        <f>'[1]ﾌﾞﾛｯｸ別順位'!D4</f>
        <v>Ａﾌﾞﾛｯｸ-２位</v>
      </c>
      <c r="M42" s="435"/>
      <c r="N42" s="435"/>
      <c r="O42" s="435"/>
      <c r="P42" s="435"/>
      <c r="Q42" s="435"/>
      <c r="R42" s="451" t="s">
        <v>400</v>
      </c>
      <c r="S42" s="437" t="str">
        <f>'[1]ﾌﾞﾛｯｸ別順位'!D20</f>
        <v>Ｅﾌﾞﾛｯｸ-２位</v>
      </c>
      <c r="T42" s="437"/>
      <c r="U42" s="437"/>
      <c r="V42" s="437"/>
      <c r="W42" s="437"/>
      <c r="X42" s="437"/>
      <c r="Y42" s="440" t="s">
        <v>429</v>
      </c>
      <c r="Z42" s="440"/>
      <c r="AA42" s="440"/>
      <c r="AB42" s="440"/>
      <c r="AC42" s="440"/>
      <c r="AD42" s="440"/>
      <c r="AE42" s="440"/>
      <c r="AF42" s="440"/>
      <c r="AG42" s="440"/>
      <c r="AH42" s="440"/>
      <c r="AI42" s="440"/>
      <c r="AJ42" s="440"/>
      <c r="AK42" s="112"/>
      <c r="AL42" s="113"/>
      <c r="AM42" s="113"/>
      <c r="AN42" s="113"/>
      <c r="AO42" s="113"/>
      <c r="AP42" s="113"/>
      <c r="AQ42" s="113"/>
      <c r="AR42" s="114"/>
      <c r="AU42" s="142"/>
    </row>
    <row r="43" spans="2:47" ht="13.5" customHeight="1">
      <c r="B43" s="448"/>
      <c r="C43" s="448"/>
      <c r="D43" s="448"/>
      <c r="E43" s="115"/>
      <c r="F43" s="113"/>
      <c r="G43" s="113"/>
      <c r="H43" s="111"/>
      <c r="I43" s="116"/>
      <c r="J43" s="116"/>
      <c r="K43" s="116"/>
      <c r="L43" s="435"/>
      <c r="M43" s="435"/>
      <c r="N43" s="435"/>
      <c r="O43" s="435"/>
      <c r="P43" s="435"/>
      <c r="Q43" s="435"/>
      <c r="R43" s="451"/>
      <c r="S43" s="437"/>
      <c r="T43" s="437"/>
      <c r="U43" s="437"/>
      <c r="V43" s="437"/>
      <c r="W43" s="437"/>
      <c r="X43" s="437"/>
      <c r="Y43" s="439"/>
      <c r="Z43" s="439"/>
      <c r="AA43" s="439"/>
      <c r="AB43" s="439"/>
      <c r="AC43" s="439"/>
      <c r="AD43" s="439"/>
      <c r="AE43" s="439"/>
      <c r="AF43" s="439"/>
      <c r="AG43" s="439"/>
      <c r="AH43" s="439"/>
      <c r="AI43" s="439"/>
      <c r="AJ43" s="439"/>
      <c r="AK43" s="112"/>
      <c r="AL43" s="113"/>
      <c r="AM43" s="113"/>
      <c r="AN43" s="113"/>
      <c r="AO43" s="113"/>
      <c r="AP43" s="113"/>
      <c r="AQ43" s="113"/>
      <c r="AR43" s="114"/>
      <c r="AU43" s="111"/>
    </row>
    <row r="44" spans="2:47" ht="13.5" customHeight="1">
      <c r="B44" s="441" t="s">
        <v>329</v>
      </c>
      <c r="C44" s="441"/>
      <c r="D44" s="441"/>
      <c r="E44" s="442">
        <f>E26</f>
        <v>0.40972222222222227</v>
      </c>
      <c r="F44" s="442"/>
      <c r="G44" s="442"/>
      <c r="H44" s="117" t="s">
        <v>274</v>
      </c>
      <c r="I44" s="443">
        <f>E44+TIME(0,35,0)</f>
        <v>0.43402777777777785</v>
      </c>
      <c r="J44" s="443"/>
      <c r="K44" s="443"/>
      <c r="L44" s="444" t="str">
        <f>'[1]ﾌﾞﾛｯｸ別順位'!D8</f>
        <v>Ｂﾌﾞﾛｯｸ-２位</v>
      </c>
      <c r="M44" s="444"/>
      <c r="N44" s="444"/>
      <c r="O44" s="444"/>
      <c r="P44" s="444"/>
      <c r="Q44" s="444"/>
      <c r="R44" s="447" t="s">
        <v>400</v>
      </c>
      <c r="S44" s="438" t="str">
        <f>'[1]ﾌﾞﾛｯｸ別順位'!D24</f>
        <v>Ｆﾌﾞﾛｯｸ-２位</v>
      </c>
      <c r="T44" s="438"/>
      <c r="U44" s="438"/>
      <c r="V44" s="438"/>
      <c r="W44" s="438"/>
      <c r="X44" s="438"/>
      <c r="Y44" s="440" t="s">
        <v>430</v>
      </c>
      <c r="Z44" s="440"/>
      <c r="AA44" s="440"/>
      <c r="AB44" s="440"/>
      <c r="AC44" s="440"/>
      <c r="AD44" s="440"/>
      <c r="AE44" s="440"/>
      <c r="AF44" s="440"/>
      <c r="AG44" s="440"/>
      <c r="AH44" s="440"/>
      <c r="AI44" s="440"/>
      <c r="AJ44" s="440"/>
      <c r="AK44" s="118"/>
      <c r="AL44" s="119"/>
      <c r="AM44" s="119"/>
      <c r="AN44" s="119"/>
      <c r="AO44" s="119"/>
      <c r="AP44" s="119"/>
      <c r="AQ44" s="119"/>
      <c r="AR44" s="120"/>
      <c r="AU44" s="142"/>
    </row>
    <row r="45" spans="2:47" ht="13.5" customHeight="1">
      <c r="B45" s="441"/>
      <c r="C45" s="441"/>
      <c r="D45" s="441"/>
      <c r="E45" s="121"/>
      <c r="F45" s="122"/>
      <c r="G45" s="122"/>
      <c r="H45" s="123"/>
      <c r="I45" s="124"/>
      <c r="J45" s="124"/>
      <c r="K45" s="124"/>
      <c r="L45" s="424"/>
      <c r="M45" s="424"/>
      <c r="N45" s="424"/>
      <c r="O45" s="424"/>
      <c r="P45" s="424"/>
      <c r="Q45" s="424"/>
      <c r="R45" s="447"/>
      <c r="S45" s="425"/>
      <c r="T45" s="425"/>
      <c r="U45" s="425"/>
      <c r="V45" s="425"/>
      <c r="W45" s="425"/>
      <c r="X45" s="425"/>
      <c r="Y45" s="439"/>
      <c r="Z45" s="439"/>
      <c r="AA45" s="439"/>
      <c r="AB45" s="439"/>
      <c r="AC45" s="439"/>
      <c r="AD45" s="439"/>
      <c r="AE45" s="439"/>
      <c r="AF45" s="439"/>
      <c r="AG45" s="439"/>
      <c r="AH45" s="439"/>
      <c r="AI45" s="439"/>
      <c r="AJ45" s="439"/>
      <c r="AK45" s="125"/>
      <c r="AL45" s="126"/>
      <c r="AM45" s="126"/>
      <c r="AN45" s="126"/>
      <c r="AO45" s="126"/>
      <c r="AP45" s="126"/>
      <c r="AQ45" s="126"/>
      <c r="AR45" s="127"/>
      <c r="AU45" s="142"/>
    </row>
    <row r="46" spans="1:47" ht="13.5" customHeight="1">
      <c r="A46" s="18"/>
      <c r="B46" s="441" t="s">
        <v>322</v>
      </c>
      <c r="C46" s="441"/>
      <c r="D46" s="441"/>
      <c r="E46" s="433">
        <f>E28</f>
        <v>0.4444444444444444</v>
      </c>
      <c r="F46" s="433"/>
      <c r="G46" s="433"/>
      <c r="H46" s="111" t="s">
        <v>274</v>
      </c>
      <c r="I46" s="434">
        <f>E46+TIME(0,35,0)</f>
        <v>0.46875</v>
      </c>
      <c r="J46" s="434"/>
      <c r="K46" s="434"/>
      <c r="L46" s="435"/>
      <c r="M46" s="435"/>
      <c r="N46" s="435"/>
      <c r="O46" s="435"/>
      <c r="P46" s="435"/>
      <c r="Q46" s="435"/>
      <c r="R46" s="446" t="s">
        <v>400</v>
      </c>
      <c r="S46" s="437"/>
      <c r="T46" s="437"/>
      <c r="U46" s="437"/>
      <c r="V46" s="437"/>
      <c r="W46" s="437"/>
      <c r="X46" s="437"/>
      <c r="Y46" s="440" t="s">
        <v>431</v>
      </c>
      <c r="Z46" s="440"/>
      <c r="AA46" s="440"/>
      <c r="AB46" s="440"/>
      <c r="AC46" s="440"/>
      <c r="AD46" s="440"/>
      <c r="AE46" s="440"/>
      <c r="AF46" s="440"/>
      <c r="AG46" s="440"/>
      <c r="AH46" s="440"/>
      <c r="AI46" s="440"/>
      <c r="AJ46" s="440"/>
      <c r="AK46" s="112"/>
      <c r="AL46" s="113"/>
      <c r="AM46" s="113"/>
      <c r="AN46" s="113"/>
      <c r="AO46" s="113"/>
      <c r="AP46" s="113"/>
      <c r="AQ46" s="113"/>
      <c r="AR46" s="114"/>
      <c r="AU46" s="111"/>
    </row>
    <row r="47" spans="1:47" ht="13.5" customHeight="1">
      <c r="A47" s="18"/>
      <c r="B47" s="441"/>
      <c r="C47" s="441"/>
      <c r="D47" s="441"/>
      <c r="E47" s="115"/>
      <c r="F47" s="130"/>
      <c r="G47" s="130"/>
      <c r="H47" s="111"/>
      <c r="I47" s="116"/>
      <c r="J47" s="116"/>
      <c r="K47" s="116"/>
      <c r="L47" s="435"/>
      <c r="M47" s="435"/>
      <c r="N47" s="435"/>
      <c r="O47" s="435"/>
      <c r="P47" s="435"/>
      <c r="Q47" s="435"/>
      <c r="R47" s="446"/>
      <c r="S47" s="437"/>
      <c r="T47" s="437"/>
      <c r="U47" s="437"/>
      <c r="V47" s="437"/>
      <c r="W47" s="437"/>
      <c r="X47" s="437"/>
      <c r="Y47" s="439"/>
      <c r="Z47" s="439"/>
      <c r="AA47" s="439"/>
      <c r="AB47" s="439"/>
      <c r="AC47" s="439"/>
      <c r="AD47" s="439"/>
      <c r="AE47" s="439"/>
      <c r="AF47" s="439"/>
      <c r="AG47" s="439"/>
      <c r="AH47" s="439"/>
      <c r="AI47" s="439"/>
      <c r="AJ47" s="439"/>
      <c r="AK47" s="112"/>
      <c r="AL47" s="113"/>
      <c r="AM47" s="113"/>
      <c r="AN47" s="113"/>
      <c r="AO47" s="113"/>
      <c r="AP47" s="113"/>
      <c r="AQ47" s="113"/>
      <c r="AR47" s="114"/>
      <c r="AU47" s="142"/>
    </row>
    <row r="48" spans="1:44" ht="13.5" customHeight="1">
      <c r="A48" s="18"/>
      <c r="B48" s="441" t="s">
        <v>324</v>
      </c>
      <c r="C48" s="441"/>
      <c r="D48" s="441"/>
      <c r="E48" s="442">
        <f>E30</f>
        <v>0.4791666666666667</v>
      </c>
      <c r="F48" s="442"/>
      <c r="G48" s="442"/>
      <c r="H48" s="117" t="s">
        <v>274</v>
      </c>
      <c r="I48" s="443">
        <f>E48+TIME(0,35,0)</f>
        <v>0.5034722222222222</v>
      </c>
      <c r="J48" s="443"/>
      <c r="K48" s="443"/>
      <c r="L48" s="444"/>
      <c r="M48" s="444"/>
      <c r="N48" s="444"/>
      <c r="O48" s="444"/>
      <c r="P48" s="444"/>
      <c r="Q48" s="444"/>
      <c r="R48" s="446" t="s">
        <v>400</v>
      </c>
      <c r="S48" s="438"/>
      <c r="T48" s="438"/>
      <c r="U48" s="438"/>
      <c r="V48" s="438"/>
      <c r="W48" s="438"/>
      <c r="X48" s="438"/>
      <c r="Y48" s="440" t="s">
        <v>432</v>
      </c>
      <c r="Z48" s="440"/>
      <c r="AA48" s="440"/>
      <c r="AB48" s="440"/>
      <c r="AC48" s="440"/>
      <c r="AD48" s="440"/>
      <c r="AE48" s="440"/>
      <c r="AF48" s="440"/>
      <c r="AG48" s="440"/>
      <c r="AH48" s="440"/>
      <c r="AI48" s="440"/>
      <c r="AJ48" s="440"/>
      <c r="AK48" s="118"/>
      <c r="AL48" s="119"/>
      <c r="AM48" s="119"/>
      <c r="AN48" s="119"/>
      <c r="AO48" s="119"/>
      <c r="AP48" s="119"/>
      <c r="AQ48" s="119"/>
      <c r="AR48" s="120"/>
    </row>
    <row r="49" spans="1:44" ht="13.5" customHeight="1">
      <c r="A49" s="18"/>
      <c r="B49" s="441"/>
      <c r="C49" s="441"/>
      <c r="D49" s="441"/>
      <c r="E49" s="131"/>
      <c r="F49" s="123"/>
      <c r="G49" s="123"/>
      <c r="H49" s="123"/>
      <c r="I49" s="123"/>
      <c r="J49" s="123"/>
      <c r="K49" s="123"/>
      <c r="L49" s="424"/>
      <c r="M49" s="424"/>
      <c r="N49" s="424"/>
      <c r="O49" s="424"/>
      <c r="P49" s="424"/>
      <c r="Q49" s="424"/>
      <c r="R49" s="446"/>
      <c r="S49" s="425"/>
      <c r="T49" s="425"/>
      <c r="U49" s="425"/>
      <c r="V49" s="425"/>
      <c r="W49" s="425"/>
      <c r="X49" s="425"/>
      <c r="Y49" s="439"/>
      <c r="Z49" s="439"/>
      <c r="AA49" s="439"/>
      <c r="AB49" s="439"/>
      <c r="AC49" s="439"/>
      <c r="AD49" s="439"/>
      <c r="AE49" s="439"/>
      <c r="AF49" s="439"/>
      <c r="AG49" s="439"/>
      <c r="AH49" s="439"/>
      <c r="AI49" s="439"/>
      <c r="AJ49" s="439"/>
      <c r="AK49" s="125"/>
      <c r="AL49" s="126"/>
      <c r="AM49" s="126"/>
      <c r="AN49" s="126"/>
      <c r="AO49" s="126"/>
      <c r="AP49" s="126"/>
      <c r="AQ49" s="126"/>
      <c r="AR49" s="127"/>
    </row>
    <row r="50" spans="1:44" ht="13.5" customHeight="1">
      <c r="A50" s="18"/>
      <c r="B50" s="440"/>
      <c r="C50" s="440"/>
      <c r="D50" s="440"/>
      <c r="E50" s="441" t="s">
        <v>279</v>
      </c>
      <c r="F50" s="441"/>
      <c r="G50" s="441"/>
      <c r="H50" s="441"/>
      <c r="I50" s="441"/>
      <c r="J50" s="441"/>
      <c r="K50" s="441"/>
      <c r="L50" s="435"/>
      <c r="M50" s="435"/>
      <c r="N50" s="435"/>
      <c r="O50" s="435"/>
      <c r="P50" s="435"/>
      <c r="Q50" s="435"/>
      <c r="R50" s="111"/>
      <c r="S50" s="437"/>
      <c r="T50" s="437"/>
      <c r="U50" s="437"/>
      <c r="V50" s="437"/>
      <c r="W50" s="437"/>
      <c r="X50" s="437"/>
      <c r="Y50" s="440"/>
      <c r="Z50" s="440"/>
      <c r="AA50" s="440"/>
      <c r="AB50" s="440"/>
      <c r="AC50" s="440"/>
      <c r="AD50" s="440"/>
      <c r="AE50" s="440"/>
      <c r="AF50" s="440"/>
      <c r="AG50" s="440"/>
      <c r="AH50" s="440"/>
      <c r="AI50" s="440"/>
      <c r="AJ50" s="440"/>
      <c r="AK50" s="112"/>
      <c r="AL50" s="113"/>
      <c r="AM50" s="113"/>
      <c r="AN50" s="113"/>
      <c r="AO50" s="113"/>
      <c r="AP50" s="113"/>
      <c r="AQ50" s="113"/>
      <c r="AR50" s="114"/>
    </row>
    <row r="51" spans="1:44" ht="13.5" customHeight="1">
      <c r="A51" s="18"/>
      <c r="B51" s="440"/>
      <c r="C51" s="440"/>
      <c r="D51" s="440"/>
      <c r="E51" s="441"/>
      <c r="F51" s="441"/>
      <c r="G51" s="441"/>
      <c r="H51" s="441"/>
      <c r="I51" s="441"/>
      <c r="J51" s="441"/>
      <c r="K51" s="441"/>
      <c r="L51" s="435"/>
      <c r="M51" s="435"/>
      <c r="N51" s="435"/>
      <c r="O51" s="435"/>
      <c r="P51" s="435"/>
      <c r="Q51" s="435"/>
      <c r="R51" s="123"/>
      <c r="S51" s="437"/>
      <c r="T51" s="437"/>
      <c r="U51" s="437"/>
      <c r="V51" s="437"/>
      <c r="W51" s="437"/>
      <c r="X51" s="437"/>
      <c r="Y51" s="440"/>
      <c r="Z51" s="440"/>
      <c r="AA51" s="440"/>
      <c r="AB51" s="440"/>
      <c r="AC51" s="440"/>
      <c r="AD51" s="440"/>
      <c r="AE51" s="440"/>
      <c r="AF51" s="440"/>
      <c r="AG51" s="440"/>
      <c r="AH51" s="440"/>
      <c r="AI51" s="440"/>
      <c r="AJ51" s="440"/>
      <c r="AK51" s="112"/>
      <c r="AL51" s="113"/>
      <c r="AM51" s="113"/>
      <c r="AN51" s="113"/>
      <c r="AO51" s="113"/>
      <c r="AP51" s="113"/>
      <c r="AQ51" s="113"/>
      <c r="AR51" s="114"/>
    </row>
    <row r="52" spans="1:44" ht="13.5" customHeight="1">
      <c r="A52" s="18"/>
      <c r="B52" s="441" t="s">
        <v>321</v>
      </c>
      <c r="C52" s="441"/>
      <c r="D52" s="441"/>
      <c r="E52" s="442">
        <f>E34</f>
        <v>0.5416666666666666</v>
      </c>
      <c r="F52" s="442"/>
      <c r="G52" s="442"/>
      <c r="H52" s="117" t="s">
        <v>274</v>
      </c>
      <c r="I52" s="443">
        <f>E52+TIME(0,35,0)</f>
        <v>0.5659722222222222</v>
      </c>
      <c r="J52" s="443"/>
      <c r="K52" s="443"/>
      <c r="L52" s="444"/>
      <c r="M52" s="444"/>
      <c r="N52" s="444"/>
      <c r="O52" s="444"/>
      <c r="P52" s="444"/>
      <c r="Q52" s="444"/>
      <c r="R52" s="445" t="s">
        <v>400</v>
      </c>
      <c r="S52" s="438"/>
      <c r="T52" s="438"/>
      <c r="U52" s="438"/>
      <c r="V52" s="438"/>
      <c r="W52" s="438"/>
      <c r="X52" s="438"/>
      <c r="Y52" s="423" t="s">
        <v>433</v>
      </c>
      <c r="Z52" s="423"/>
      <c r="AA52" s="423"/>
      <c r="AB52" s="423"/>
      <c r="AC52" s="423"/>
      <c r="AD52" s="423"/>
      <c r="AE52" s="423"/>
      <c r="AF52" s="423"/>
      <c r="AG52" s="423"/>
      <c r="AH52" s="423"/>
      <c r="AI52" s="423"/>
      <c r="AJ52" s="423"/>
      <c r="AK52" s="132" t="s">
        <v>434</v>
      </c>
      <c r="AL52" s="133"/>
      <c r="AM52" s="133"/>
      <c r="AN52" s="133"/>
      <c r="AO52" s="133"/>
      <c r="AP52" s="133"/>
      <c r="AQ52" s="133"/>
      <c r="AR52" s="134"/>
    </row>
    <row r="53" spans="1:44" ht="13.5" customHeight="1">
      <c r="A53" s="18"/>
      <c r="B53" s="441"/>
      <c r="C53" s="441"/>
      <c r="D53" s="441"/>
      <c r="E53" s="121"/>
      <c r="F53" s="126"/>
      <c r="G53" s="126"/>
      <c r="H53" s="123"/>
      <c r="I53" s="124"/>
      <c r="J53" s="124"/>
      <c r="K53" s="124"/>
      <c r="L53" s="424"/>
      <c r="M53" s="424"/>
      <c r="N53" s="424"/>
      <c r="O53" s="424"/>
      <c r="P53" s="424"/>
      <c r="Q53" s="424"/>
      <c r="R53" s="445"/>
      <c r="S53" s="425"/>
      <c r="T53" s="425"/>
      <c r="U53" s="425"/>
      <c r="V53" s="425"/>
      <c r="W53" s="425"/>
      <c r="X53" s="425"/>
      <c r="Y53" s="426"/>
      <c r="Z53" s="426"/>
      <c r="AA53" s="426"/>
      <c r="AB53" s="426"/>
      <c r="AC53" s="426"/>
      <c r="AD53" s="426"/>
      <c r="AE53" s="426"/>
      <c r="AF53" s="426"/>
      <c r="AG53" s="426"/>
      <c r="AH53" s="426"/>
      <c r="AI53" s="426"/>
      <c r="AJ53" s="426"/>
      <c r="AK53" s="125"/>
      <c r="AL53" s="126"/>
      <c r="AM53" s="126"/>
      <c r="AN53" s="126"/>
      <c r="AO53" s="126"/>
      <c r="AP53" s="126"/>
      <c r="AQ53" s="126"/>
      <c r="AR53" s="127"/>
    </row>
    <row r="54" spans="1:44" ht="13.5" customHeight="1" thickBot="1">
      <c r="A54" s="18"/>
      <c r="B54" s="432" t="s">
        <v>319</v>
      </c>
      <c r="C54" s="432"/>
      <c r="D54" s="432"/>
      <c r="E54" s="433">
        <f>E36</f>
        <v>0.576388888888889</v>
      </c>
      <c r="F54" s="433"/>
      <c r="G54" s="433"/>
      <c r="H54" s="111" t="s">
        <v>274</v>
      </c>
      <c r="I54" s="434">
        <f>E54+TIME(0,35,0)</f>
        <v>0.6006944444444445</v>
      </c>
      <c r="J54" s="434"/>
      <c r="K54" s="434"/>
      <c r="L54" s="435"/>
      <c r="M54" s="435"/>
      <c r="N54" s="435"/>
      <c r="O54" s="435"/>
      <c r="P54" s="435"/>
      <c r="Q54" s="435"/>
      <c r="R54" s="436" t="s">
        <v>400</v>
      </c>
      <c r="S54" s="437"/>
      <c r="T54" s="437"/>
      <c r="U54" s="437"/>
      <c r="V54" s="437"/>
      <c r="W54" s="437"/>
      <c r="X54" s="437"/>
      <c r="Y54" s="423" t="s">
        <v>435</v>
      </c>
      <c r="Z54" s="423"/>
      <c r="AA54" s="423"/>
      <c r="AB54" s="423"/>
      <c r="AC54" s="423"/>
      <c r="AD54" s="423"/>
      <c r="AE54" s="423"/>
      <c r="AF54" s="423"/>
      <c r="AG54" s="423"/>
      <c r="AH54" s="423"/>
      <c r="AI54" s="423"/>
      <c r="AJ54" s="423"/>
      <c r="AK54" s="132" t="s">
        <v>436</v>
      </c>
      <c r="AL54" s="113"/>
      <c r="AM54" s="113"/>
      <c r="AN54" s="113"/>
      <c r="AO54" s="113"/>
      <c r="AP54" s="113"/>
      <c r="AQ54" s="113"/>
      <c r="AR54" s="114"/>
    </row>
    <row r="55" spans="1:44" ht="13.5" customHeight="1" thickBot="1">
      <c r="A55" s="18"/>
      <c r="B55" s="432"/>
      <c r="C55" s="432"/>
      <c r="D55" s="432"/>
      <c r="E55" s="427"/>
      <c r="F55" s="427"/>
      <c r="G55" s="427"/>
      <c r="H55" s="136"/>
      <c r="I55" s="428"/>
      <c r="J55" s="428"/>
      <c r="K55" s="428"/>
      <c r="L55" s="429"/>
      <c r="M55" s="429"/>
      <c r="N55" s="429"/>
      <c r="O55" s="429"/>
      <c r="P55" s="429"/>
      <c r="Q55" s="429"/>
      <c r="R55" s="436"/>
      <c r="S55" s="430"/>
      <c r="T55" s="430"/>
      <c r="U55" s="430"/>
      <c r="V55" s="430"/>
      <c r="W55" s="430"/>
      <c r="X55" s="430"/>
      <c r="Y55" s="431"/>
      <c r="Z55" s="431"/>
      <c r="AA55" s="431"/>
      <c r="AB55" s="431"/>
      <c r="AC55" s="431"/>
      <c r="AD55" s="431"/>
      <c r="AE55" s="431"/>
      <c r="AF55" s="431"/>
      <c r="AG55" s="431"/>
      <c r="AH55" s="431"/>
      <c r="AI55" s="431"/>
      <c r="AJ55" s="431"/>
      <c r="AK55" s="137"/>
      <c r="AL55" s="138"/>
      <c r="AM55" s="138"/>
      <c r="AN55" s="138"/>
      <c r="AO55" s="138"/>
      <c r="AP55" s="138"/>
      <c r="AQ55" s="138"/>
      <c r="AR55" s="139"/>
    </row>
    <row r="56" spans="1:44" ht="13.5" customHeight="1">
      <c r="A56" s="18"/>
      <c r="B56" s="111"/>
      <c r="C56" s="111"/>
      <c r="D56" s="111"/>
      <c r="E56" s="130"/>
      <c r="F56" s="113"/>
      <c r="G56" s="113"/>
      <c r="H56" s="111"/>
      <c r="I56" s="116"/>
      <c r="J56" s="116"/>
      <c r="K56" s="116"/>
      <c r="L56" s="111"/>
      <c r="M56" s="111"/>
      <c r="N56" s="111"/>
      <c r="O56" s="111"/>
      <c r="P56" s="111"/>
      <c r="Q56" s="111"/>
      <c r="R56" s="111"/>
      <c r="S56" s="111"/>
      <c r="T56" s="111"/>
      <c r="U56" s="111"/>
      <c r="V56" s="111"/>
      <c r="W56" s="111"/>
      <c r="X56" s="111"/>
      <c r="Y56" s="140"/>
      <c r="Z56" s="140"/>
      <c r="AA56" s="140"/>
      <c r="AB56" s="140"/>
      <c r="AC56" s="140"/>
      <c r="AD56" s="140"/>
      <c r="AE56" s="140"/>
      <c r="AF56" s="140"/>
      <c r="AG56" s="140"/>
      <c r="AH56" s="140"/>
      <c r="AI56" s="140"/>
      <c r="AJ56" s="140"/>
      <c r="AK56" s="113"/>
      <c r="AL56" s="113"/>
      <c r="AM56" s="113"/>
      <c r="AN56" s="113"/>
      <c r="AO56" s="113"/>
      <c r="AP56" s="113"/>
      <c r="AQ56" s="113"/>
      <c r="AR56" s="141"/>
    </row>
    <row r="57" spans="2:44" ht="13.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row>
    <row r="58" spans="2:44" ht="18" thickBot="1">
      <c r="B58" s="452" t="str">
        <f>B40</f>
        <v>２位パートのトーナメント戦</v>
      </c>
      <c r="C58" s="452"/>
      <c r="D58" s="452"/>
      <c r="E58" s="452"/>
      <c r="F58" s="452"/>
      <c r="G58" s="452"/>
      <c r="H58" s="452"/>
      <c r="I58" s="452"/>
      <c r="J58" s="452"/>
      <c r="K58" s="452"/>
      <c r="L58" s="452"/>
      <c r="M58" s="452"/>
      <c r="N58" s="452"/>
      <c r="O58" s="452"/>
      <c r="P58" s="452"/>
      <c r="Q58" s="453" t="s">
        <v>27</v>
      </c>
      <c r="R58" s="453"/>
      <c r="S58" s="453"/>
      <c r="T58" s="453"/>
      <c r="U58" s="453"/>
      <c r="V58" s="453"/>
      <c r="W58" s="453"/>
      <c r="X58" s="453"/>
      <c r="Y58" s="453"/>
      <c r="Z58" s="87"/>
      <c r="AA58" s="87"/>
      <c r="AB58" s="87"/>
      <c r="AC58" s="87"/>
      <c r="AD58" s="87"/>
      <c r="AE58" s="87"/>
      <c r="AF58" s="87"/>
      <c r="AG58" s="454" t="s">
        <v>437</v>
      </c>
      <c r="AH58" s="454"/>
      <c r="AI58" s="454"/>
      <c r="AJ58" s="454"/>
      <c r="AK58" s="454"/>
      <c r="AL58" s="129"/>
      <c r="AM58" s="129"/>
      <c r="AN58" s="129"/>
      <c r="AO58" s="129"/>
      <c r="AP58" s="129"/>
      <c r="AQ58" s="129"/>
      <c r="AR58" s="129"/>
    </row>
    <row r="59" spans="2:44" ht="18.75" customHeight="1" thickBot="1">
      <c r="B59" s="365" t="s">
        <v>270</v>
      </c>
      <c r="C59" s="365"/>
      <c r="D59" s="365"/>
      <c r="E59" s="347" t="s">
        <v>271</v>
      </c>
      <c r="F59" s="347"/>
      <c r="G59" s="347"/>
      <c r="H59" s="347"/>
      <c r="I59" s="347"/>
      <c r="J59" s="347"/>
      <c r="K59" s="347"/>
      <c r="L59" s="365" t="s">
        <v>396</v>
      </c>
      <c r="M59" s="365"/>
      <c r="N59" s="365"/>
      <c r="O59" s="365"/>
      <c r="P59" s="365"/>
      <c r="Q59" s="365"/>
      <c r="R59" s="365"/>
      <c r="S59" s="365"/>
      <c r="T59" s="365"/>
      <c r="U59" s="365"/>
      <c r="V59" s="365"/>
      <c r="W59" s="365"/>
      <c r="X59" s="365"/>
      <c r="Y59" s="365" t="s">
        <v>397</v>
      </c>
      <c r="Z59" s="365"/>
      <c r="AA59" s="365"/>
      <c r="AB59" s="365"/>
      <c r="AC59" s="365"/>
      <c r="AD59" s="365"/>
      <c r="AE59" s="365"/>
      <c r="AF59" s="365"/>
      <c r="AG59" s="365"/>
      <c r="AH59" s="365"/>
      <c r="AI59" s="365"/>
      <c r="AJ59" s="365"/>
      <c r="AK59" s="407" t="s">
        <v>398</v>
      </c>
      <c r="AL59" s="407"/>
      <c r="AM59" s="407"/>
      <c r="AN59" s="407"/>
      <c r="AO59" s="407"/>
      <c r="AP59" s="407"/>
      <c r="AQ59" s="407"/>
      <c r="AR59" s="407"/>
    </row>
    <row r="60" spans="2:47" ht="13.5" customHeight="1" thickBot="1">
      <c r="B60" s="448" t="s">
        <v>328</v>
      </c>
      <c r="C60" s="448"/>
      <c r="D60" s="448"/>
      <c r="E60" s="449">
        <f>E42</f>
        <v>0.375</v>
      </c>
      <c r="F60" s="449"/>
      <c r="G60" s="449"/>
      <c r="H60" s="111" t="s">
        <v>274</v>
      </c>
      <c r="I60" s="450">
        <f>E60+TIME(0,35,0)</f>
        <v>0.3993055555555556</v>
      </c>
      <c r="J60" s="450"/>
      <c r="K60" s="450"/>
      <c r="L60" s="435" t="str">
        <f>'[1]ﾌﾞﾛｯｸ別順位'!D12</f>
        <v>Ｃﾌﾞﾛｯｸ-２位</v>
      </c>
      <c r="M60" s="435"/>
      <c r="N60" s="435"/>
      <c r="O60" s="435"/>
      <c r="P60" s="435"/>
      <c r="Q60" s="435"/>
      <c r="R60" s="451" t="s">
        <v>400</v>
      </c>
      <c r="S60" s="437" t="str">
        <f>'[1]ﾌﾞﾛｯｸ別順位'!D28</f>
        <v>Ｇﾌﾞﾛｯｸ-２位</v>
      </c>
      <c r="T60" s="437"/>
      <c r="U60" s="437"/>
      <c r="V60" s="437"/>
      <c r="W60" s="437"/>
      <c r="X60" s="437"/>
      <c r="Y60" s="440" t="s">
        <v>438</v>
      </c>
      <c r="Z60" s="440"/>
      <c r="AA60" s="440"/>
      <c r="AB60" s="440"/>
      <c r="AC60" s="440"/>
      <c r="AD60" s="440"/>
      <c r="AE60" s="440"/>
      <c r="AF60" s="440"/>
      <c r="AG60" s="440"/>
      <c r="AH60" s="440"/>
      <c r="AI60" s="440"/>
      <c r="AJ60" s="440"/>
      <c r="AK60" s="112"/>
      <c r="AL60" s="113"/>
      <c r="AM60" s="113"/>
      <c r="AN60" s="113"/>
      <c r="AO60" s="113"/>
      <c r="AP60" s="113"/>
      <c r="AQ60" s="113"/>
      <c r="AR60" s="114"/>
      <c r="AU60" s="142"/>
    </row>
    <row r="61" spans="2:47" ht="13.5" customHeight="1">
      <c r="B61" s="448"/>
      <c r="C61" s="448"/>
      <c r="D61" s="448"/>
      <c r="E61" s="115"/>
      <c r="F61" s="113"/>
      <c r="G61" s="113"/>
      <c r="H61" s="111"/>
      <c r="I61" s="116"/>
      <c r="J61" s="116"/>
      <c r="K61" s="116"/>
      <c r="L61" s="435"/>
      <c r="M61" s="435"/>
      <c r="N61" s="435"/>
      <c r="O61" s="435"/>
      <c r="P61" s="435"/>
      <c r="Q61" s="435"/>
      <c r="R61" s="451"/>
      <c r="S61" s="437"/>
      <c r="T61" s="437"/>
      <c r="U61" s="437"/>
      <c r="V61" s="437"/>
      <c r="W61" s="437"/>
      <c r="X61" s="437"/>
      <c r="Y61" s="439"/>
      <c r="Z61" s="439"/>
      <c r="AA61" s="439"/>
      <c r="AB61" s="439"/>
      <c r="AC61" s="439"/>
      <c r="AD61" s="439"/>
      <c r="AE61" s="439"/>
      <c r="AF61" s="439"/>
      <c r="AG61" s="439"/>
      <c r="AH61" s="439"/>
      <c r="AI61" s="439"/>
      <c r="AJ61" s="439"/>
      <c r="AK61" s="112"/>
      <c r="AL61" s="113"/>
      <c r="AM61" s="113"/>
      <c r="AN61" s="113"/>
      <c r="AO61" s="113"/>
      <c r="AP61" s="113"/>
      <c r="AQ61" s="113"/>
      <c r="AR61" s="114"/>
      <c r="AU61" s="111"/>
    </row>
    <row r="62" spans="2:47" ht="13.5" customHeight="1">
      <c r="B62" s="441" t="s">
        <v>330</v>
      </c>
      <c r="C62" s="441"/>
      <c r="D62" s="441"/>
      <c r="E62" s="442">
        <f>E44</f>
        <v>0.40972222222222227</v>
      </c>
      <c r="F62" s="442"/>
      <c r="G62" s="442"/>
      <c r="H62" s="117" t="s">
        <v>274</v>
      </c>
      <c r="I62" s="443">
        <f>E62+TIME(0,35,0)</f>
        <v>0.43402777777777785</v>
      </c>
      <c r="J62" s="443"/>
      <c r="K62" s="443"/>
      <c r="L62" s="444" t="str">
        <f>'[1]ﾌﾞﾛｯｸ別順位'!D16</f>
        <v>Ｄﾌﾞﾛｯｸ-２位</v>
      </c>
      <c r="M62" s="444"/>
      <c r="N62" s="444"/>
      <c r="O62" s="444"/>
      <c r="P62" s="444"/>
      <c r="Q62" s="444"/>
      <c r="R62" s="447" t="s">
        <v>400</v>
      </c>
      <c r="S62" s="438" t="str">
        <f>'[1]ﾌﾞﾛｯｸ別順位'!D32</f>
        <v>Ｈﾌﾞﾛｯｸ-２位</v>
      </c>
      <c r="T62" s="438"/>
      <c r="U62" s="438"/>
      <c r="V62" s="438"/>
      <c r="W62" s="438"/>
      <c r="X62" s="438"/>
      <c r="Y62" s="440" t="s">
        <v>439</v>
      </c>
      <c r="Z62" s="440"/>
      <c r="AA62" s="440"/>
      <c r="AB62" s="440"/>
      <c r="AC62" s="440"/>
      <c r="AD62" s="440"/>
      <c r="AE62" s="440"/>
      <c r="AF62" s="440"/>
      <c r="AG62" s="440"/>
      <c r="AH62" s="440"/>
      <c r="AI62" s="440"/>
      <c r="AJ62" s="440"/>
      <c r="AK62" s="118"/>
      <c r="AL62" s="119"/>
      <c r="AM62" s="119"/>
      <c r="AN62" s="119"/>
      <c r="AO62" s="119"/>
      <c r="AP62" s="119"/>
      <c r="AQ62" s="119"/>
      <c r="AR62" s="120"/>
      <c r="AU62" s="142"/>
    </row>
    <row r="63" spans="2:47" ht="13.5" customHeight="1">
      <c r="B63" s="441"/>
      <c r="C63" s="441"/>
      <c r="D63" s="441"/>
      <c r="E63" s="121"/>
      <c r="F63" s="122"/>
      <c r="G63" s="122"/>
      <c r="H63" s="123"/>
      <c r="I63" s="124"/>
      <c r="J63" s="124"/>
      <c r="K63" s="124"/>
      <c r="L63" s="424"/>
      <c r="M63" s="424"/>
      <c r="N63" s="424"/>
      <c r="O63" s="424"/>
      <c r="P63" s="424"/>
      <c r="Q63" s="424"/>
      <c r="R63" s="447"/>
      <c r="S63" s="425"/>
      <c r="T63" s="425"/>
      <c r="U63" s="425"/>
      <c r="V63" s="425"/>
      <c r="W63" s="425"/>
      <c r="X63" s="425"/>
      <c r="Y63" s="439"/>
      <c r="Z63" s="439"/>
      <c r="AA63" s="439"/>
      <c r="AB63" s="439"/>
      <c r="AC63" s="439"/>
      <c r="AD63" s="439"/>
      <c r="AE63" s="439"/>
      <c r="AF63" s="439"/>
      <c r="AG63" s="439"/>
      <c r="AH63" s="439"/>
      <c r="AI63" s="439"/>
      <c r="AJ63" s="439"/>
      <c r="AK63" s="125"/>
      <c r="AL63" s="126"/>
      <c r="AM63" s="126"/>
      <c r="AN63" s="126"/>
      <c r="AO63" s="126"/>
      <c r="AP63" s="126"/>
      <c r="AQ63" s="126"/>
      <c r="AR63" s="127"/>
      <c r="AU63" s="142"/>
    </row>
    <row r="64" spans="1:47" ht="13.5" customHeight="1">
      <c r="A64" s="18"/>
      <c r="B64" s="441" t="s">
        <v>337</v>
      </c>
      <c r="C64" s="441"/>
      <c r="D64" s="441"/>
      <c r="E64" s="433">
        <f>E46</f>
        <v>0.4444444444444444</v>
      </c>
      <c r="F64" s="433"/>
      <c r="G64" s="433"/>
      <c r="H64" s="111" t="s">
        <v>274</v>
      </c>
      <c r="I64" s="434">
        <f>E64+TIME(0,35,0)</f>
        <v>0.46875</v>
      </c>
      <c r="J64" s="434"/>
      <c r="K64" s="434"/>
      <c r="L64" s="435"/>
      <c r="M64" s="435"/>
      <c r="N64" s="435"/>
      <c r="O64" s="435"/>
      <c r="P64" s="435"/>
      <c r="Q64" s="435"/>
      <c r="R64" s="446" t="s">
        <v>400</v>
      </c>
      <c r="S64" s="437"/>
      <c r="T64" s="437"/>
      <c r="U64" s="437"/>
      <c r="V64" s="437"/>
      <c r="W64" s="437"/>
      <c r="X64" s="437"/>
      <c r="Y64" s="423" t="s">
        <v>440</v>
      </c>
      <c r="Z64" s="423"/>
      <c r="AA64" s="423"/>
      <c r="AB64" s="423"/>
      <c r="AC64" s="423"/>
      <c r="AD64" s="423"/>
      <c r="AE64" s="423"/>
      <c r="AF64" s="423"/>
      <c r="AG64" s="423"/>
      <c r="AH64" s="423"/>
      <c r="AI64" s="423"/>
      <c r="AJ64" s="423"/>
      <c r="AK64" s="112"/>
      <c r="AL64" s="113"/>
      <c r="AM64" s="113"/>
      <c r="AN64" s="113"/>
      <c r="AO64" s="113"/>
      <c r="AP64" s="113"/>
      <c r="AQ64" s="113"/>
      <c r="AR64" s="114"/>
      <c r="AU64" s="111"/>
    </row>
    <row r="65" spans="1:47" ht="13.5" customHeight="1">
      <c r="A65" s="18"/>
      <c r="B65" s="441"/>
      <c r="C65" s="441"/>
      <c r="D65" s="441"/>
      <c r="E65" s="115"/>
      <c r="F65" s="130"/>
      <c r="G65" s="130"/>
      <c r="H65" s="111"/>
      <c r="I65" s="116"/>
      <c r="J65" s="116"/>
      <c r="K65" s="116"/>
      <c r="L65" s="435"/>
      <c r="M65" s="435"/>
      <c r="N65" s="435"/>
      <c r="O65" s="435"/>
      <c r="P65" s="435"/>
      <c r="Q65" s="435"/>
      <c r="R65" s="446"/>
      <c r="S65" s="437"/>
      <c r="T65" s="437"/>
      <c r="U65" s="437"/>
      <c r="V65" s="437"/>
      <c r="W65" s="437"/>
      <c r="X65" s="437"/>
      <c r="Y65" s="440"/>
      <c r="Z65" s="440"/>
      <c r="AA65" s="440"/>
      <c r="AB65" s="440"/>
      <c r="AC65" s="440"/>
      <c r="AD65" s="440"/>
      <c r="AE65" s="440"/>
      <c r="AF65" s="440"/>
      <c r="AG65" s="440"/>
      <c r="AH65" s="440"/>
      <c r="AI65" s="440"/>
      <c r="AJ65" s="440"/>
      <c r="AK65" s="112"/>
      <c r="AL65" s="113"/>
      <c r="AM65" s="113"/>
      <c r="AN65" s="113"/>
      <c r="AO65" s="113"/>
      <c r="AP65" s="113"/>
      <c r="AQ65" s="113"/>
      <c r="AR65" s="114"/>
      <c r="AU65" s="142"/>
    </row>
    <row r="66" spans="1:44" ht="13.5" customHeight="1">
      <c r="A66" s="18"/>
      <c r="B66" s="441" t="s">
        <v>339</v>
      </c>
      <c r="C66" s="441"/>
      <c r="D66" s="441"/>
      <c r="E66" s="442">
        <f>E48</f>
        <v>0.4791666666666667</v>
      </c>
      <c r="F66" s="442"/>
      <c r="G66" s="442"/>
      <c r="H66" s="117" t="s">
        <v>274</v>
      </c>
      <c r="I66" s="443">
        <f>E66+TIME(0,35,0)</f>
        <v>0.5034722222222222</v>
      </c>
      <c r="J66" s="443"/>
      <c r="K66" s="443"/>
      <c r="L66" s="444"/>
      <c r="M66" s="444"/>
      <c r="N66" s="444"/>
      <c r="O66" s="444"/>
      <c r="P66" s="444"/>
      <c r="Q66" s="444"/>
      <c r="R66" s="446" t="s">
        <v>400</v>
      </c>
      <c r="S66" s="438"/>
      <c r="T66" s="438"/>
      <c r="U66" s="438"/>
      <c r="V66" s="438"/>
      <c r="W66" s="438"/>
      <c r="X66" s="438"/>
      <c r="Y66" s="423" t="s">
        <v>441</v>
      </c>
      <c r="Z66" s="423"/>
      <c r="AA66" s="423"/>
      <c r="AB66" s="423"/>
      <c r="AC66" s="423"/>
      <c r="AD66" s="423"/>
      <c r="AE66" s="423"/>
      <c r="AF66" s="423"/>
      <c r="AG66" s="423"/>
      <c r="AH66" s="423"/>
      <c r="AI66" s="423"/>
      <c r="AJ66" s="423"/>
      <c r="AK66" s="118"/>
      <c r="AL66" s="119"/>
      <c r="AM66" s="119"/>
      <c r="AN66" s="119"/>
      <c r="AO66" s="119"/>
      <c r="AP66" s="119"/>
      <c r="AQ66" s="119"/>
      <c r="AR66" s="120"/>
    </row>
    <row r="67" spans="1:44" ht="13.5" customHeight="1">
      <c r="A67" s="18"/>
      <c r="B67" s="441"/>
      <c r="C67" s="441"/>
      <c r="D67" s="441"/>
      <c r="E67" s="131"/>
      <c r="F67" s="123"/>
      <c r="G67" s="123"/>
      <c r="H67" s="123"/>
      <c r="I67" s="123"/>
      <c r="J67" s="123"/>
      <c r="K67" s="123"/>
      <c r="L67" s="424"/>
      <c r="M67" s="424"/>
      <c r="N67" s="424"/>
      <c r="O67" s="424"/>
      <c r="P67" s="424"/>
      <c r="Q67" s="424"/>
      <c r="R67" s="446"/>
      <c r="S67" s="425"/>
      <c r="T67" s="425"/>
      <c r="U67" s="425"/>
      <c r="V67" s="425"/>
      <c r="W67" s="425"/>
      <c r="X67" s="425"/>
      <c r="Y67" s="439"/>
      <c r="Z67" s="439"/>
      <c r="AA67" s="439"/>
      <c r="AB67" s="439"/>
      <c r="AC67" s="439"/>
      <c r="AD67" s="439"/>
      <c r="AE67" s="439"/>
      <c r="AF67" s="439"/>
      <c r="AG67" s="439"/>
      <c r="AH67" s="439"/>
      <c r="AI67" s="439"/>
      <c r="AJ67" s="439"/>
      <c r="AK67" s="125"/>
      <c r="AL67" s="126"/>
      <c r="AM67" s="126"/>
      <c r="AN67" s="126"/>
      <c r="AO67" s="126"/>
      <c r="AP67" s="126"/>
      <c r="AQ67" s="126"/>
      <c r="AR67" s="127"/>
    </row>
    <row r="68" spans="1:44" ht="13.5" customHeight="1">
      <c r="A68" s="18"/>
      <c r="B68" s="440"/>
      <c r="C68" s="440"/>
      <c r="D68" s="440"/>
      <c r="E68" s="441" t="s">
        <v>279</v>
      </c>
      <c r="F68" s="441"/>
      <c r="G68" s="441"/>
      <c r="H68" s="441"/>
      <c r="I68" s="441"/>
      <c r="J68" s="441"/>
      <c r="K68" s="441"/>
      <c r="L68" s="435"/>
      <c r="M68" s="435"/>
      <c r="N68" s="435"/>
      <c r="O68" s="435"/>
      <c r="P68" s="435"/>
      <c r="Q68" s="435"/>
      <c r="R68" s="111"/>
      <c r="S68" s="437"/>
      <c r="T68" s="437"/>
      <c r="U68" s="437"/>
      <c r="V68" s="437"/>
      <c r="W68" s="437"/>
      <c r="X68" s="437"/>
      <c r="Y68" s="440"/>
      <c r="Z68" s="440"/>
      <c r="AA68" s="440"/>
      <c r="AB68" s="440"/>
      <c r="AC68" s="440"/>
      <c r="AD68" s="440"/>
      <c r="AE68" s="440"/>
      <c r="AF68" s="440"/>
      <c r="AG68" s="440"/>
      <c r="AH68" s="440"/>
      <c r="AI68" s="440"/>
      <c r="AJ68" s="440"/>
      <c r="AK68" s="112"/>
      <c r="AL68" s="113"/>
      <c r="AM68" s="113"/>
      <c r="AN68" s="113"/>
      <c r="AO68" s="113"/>
      <c r="AP68" s="113"/>
      <c r="AQ68" s="113"/>
      <c r="AR68" s="114"/>
    </row>
    <row r="69" spans="1:44" ht="13.5" customHeight="1">
      <c r="A69" s="18"/>
      <c r="B69" s="440"/>
      <c r="C69" s="440"/>
      <c r="D69" s="440"/>
      <c r="E69" s="441"/>
      <c r="F69" s="441"/>
      <c r="G69" s="441"/>
      <c r="H69" s="441"/>
      <c r="I69" s="441"/>
      <c r="J69" s="441"/>
      <c r="K69" s="441"/>
      <c r="L69" s="435"/>
      <c r="M69" s="435"/>
      <c r="N69" s="435"/>
      <c r="O69" s="435"/>
      <c r="P69" s="435"/>
      <c r="Q69" s="435"/>
      <c r="R69" s="123"/>
      <c r="S69" s="437"/>
      <c r="T69" s="437"/>
      <c r="U69" s="437"/>
      <c r="V69" s="437"/>
      <c r="W69" s="437"/>
      <c r="X69" s="437"/>
      <c r="Y69" s="440"/>
      <c r="Z69" s="440"/>
      <c r="AA69" s="440"/>
      <c r="AB69" s="440"/>
      <c r="AC69" s="440"/>
      <c r="AD69" s="440"/>
      <c r="AE69" s="440"/>
      <c r="AF69" s="440"/>
      <c r="AG69" s="440"/>
      <c r="AH69" s="440"/>
      <c r="AI69" s="440"/>
      <c r="AJ69" s="440"/>
      <c r="AK69" s="112"/>
      <c r="AL69" s="113"/>
      <c r="AM69" s="113"/>
      <c r="AN69" s="113"/>
      <c r="AO69" s="113"/>
      <c r="AP69" s="113"/>
      <c r="AQ69" s="113"/>
      <c r="AR69" s="114"/>
    </row>
    <row r="70" spans="1:44" ht="13.5" customHeight="1">
      <c r="A70" s="18"/>
      <c r="B70" s="441" t="s">
        <v>340</v>
      </c>
      <c r="C70" s="441"/>
      <c r="D70" s="441"/>
      <c r="E70" s="442">
        <f>E52</f>
        <v>0.5416666666666666</v>
      </c>
      <c r="F70" s="442"/>
      <c r="G70" s="442"/>
      <c r="H70" s="117" t="s">
        <v>274</v>
      </c>
      <c r="I70" s="443">
        <f>E70+TIME(0,35,0)</f>
        <v>0.5659722222222222</v>
      </c>
      <c r="J70" s="443"/>
      <c r="K70" s="443"/>
      <c r="L70" s="444"/>
      <c r="M70" s="444"/>
      <c r="N70" s="444"/>
      <c r="O70" s="444"/>
      <c r="P70" s="444"/>
      <c r="Q70" s="444"/>
      <c r="R70" s="445" t="s">
        <v>400</v>
      </c>
      <c r="S70" s="438"/>
      <c r="T70" s="438"/>
      <c r="U70" s="438"/>
      <c r="V70" s="438"/>
      <c r="W70" s="438"/>
      <c r="X70" s="438"/>
      <c r="Y70" s="423" t="s">
        <v>442</v>
      </c>
      <c r="Z70" s="423"/>
      <c r="AA70" s="423"/>
      <c r="AB70" s="423"/>
      <c r="AC70" s="423"/>
      <c r="AD70" s="423"/>
      <c r="AE70" s="423"/>
      <c r="AF70" s="423"/>
      <c r="AG70" s="423"/>
      <c r="AH70" s="423"/>
      <c r="AI70" s="423"/>
      <c r="AJ70" s="423"/>
      <c r="AK70" s="132"/>
      <c r="AL70" s="133"/>
      <c r="AM70" s="133"/>
      <c r="AN70" s="133"/>
      <c r="AO70" s="133"/>
      <c r="AP70" s="133"/>
      <c r="AQ70" s="133"/>
      <c r="AR70" s="134"/>
    </row>
    <row r="71" spans="1:44" ht="13.5" customHeight="1">
      <c r="A71" s="18"/>
      <c r="B71" s="441"/>
      <c r="C71" s="441"/>
      <c r="D71" s="441"/>
      <c r="E71" s="121"/>
      <c r="F71" s="126"/>
      <c r="G71" s="126"/>
      <c r="H71" s="123"/>
      <c r="I71" s="124"/>
      <c r="J71" s="124"/>
      <c r="K71" s="124"/>
      <c r="L71" s="424"/>
      <c r="M71" s="424"/>
      <c r="N71" s="424"/>
      <c r="O71" s="424"/>
      <c r="P71" s="424"/>
      <c r="Q71" s="424"/>
      <c r="R71" s="445"/>
      <c r="S71" s="425"/>
      <c r="T71" s="425"/>
      <c r="U71" s="425"/>
      <c r="V71" s="425"/>
      <c r="W71" s="425"/>
      <c r="X71" s="425"/>
      <c r="Y71" s="426"/>
      <c r="Z71" s="426"/>
      <c r="AA71" s="426"/>
      <c r="AB71" s="426"/>
      <c r="AC71" s="426"/>
      <c r="AD71" s="426"/>
      <c r="AE71" s="426"/>
      <c r="AF71" s="426"/>
      <c r="AG71" s="426"/>
      <c r="AH71" s="426"/>
      <c r="AI71" s="426"/>
      <c r="AJ71" s="426"/>
      <c r="AK71" s="125"/>
      <c r="AL71" s="126"/>
      <c r="AM71" s="126"/>
      <c r="AN71" s="126"/>
      <c r="AO71" s="126"/>
      <c r="AP71" s="126"/>
      <c r="AQ71" s="126"/>
      <c r="AR71" s="127"/>
    </row>
    <row r="72" spans="1:44" ht="13.5" customHeight="1" thickBot="1">
      <c r="A72" s="18"/>
      <c r="B72" s="432" t="s">
        <v>342</v>
      </c>
      <c r="C72" s="432"/>
      <c r="D72" s="432"/>
      <c r="E72" s="433">
        <f>E54</f>
        <v>0.576388888888889</v>
      </c>
      <c r="F72" s="433"/>
      <c r="G72" s="433"/>
      <c r="H72" s="111" t="s">
        <v>274</v>
      </c>
      <c r="I72" s="434">
        <f>E72+TIME(0,35,0)</f>
        <v>0.6006944444444445</v>
      </c>
      <c r="J72" s="434"/>
      <c r="K72" s="434"/>
      <c r="L72" s="435"/>
      <c r="M72" s="435"/>
      <c r="N72" s="435"/>
      <c r="O72" s="435"/>
      <c r="P72" s="435"/>
      <c r="Q72" s="435"/>
      <c r="R72" s="436" t="s">
        <v>400</v>
      </c>
      <c r="S72" s="437"/>
      <c r="T72" s="437"/>
      <c r="U72" s="437"/>
      <c r="V72" s="437"/>
      <c r="W72" s="437"/>
      <c r="X72" s="437"/>
      <c r="Y72" s="423" t="s">
        <v>443</v>
      </c>
      <c r="Z72" s="423"/>
      <c r="AA72" s="423"/>
      <c r="AB72" s="423"/>
      <c r="AC72" s="423"/>
      <c r="AD72" s="423"/>
      <c r="AE72" s="423"/>
      <c r="AF72" s="423"/>
      <c r="AG72" s="423"/>
      <c r="AH72" s="423"/>
      <c r="AI72" s="423"/>
      <c r="AJ72" s="423"/>
      <c r="AK72" s="132"/>
      <c r="AL72" s="113"/>
      <c r="AM72" s="113"/>
      <c r="AN72" s="113"/>
      <c r="AO72" s="113"/>
      <c r="AP72" s="113"/>
      <c r="AQ72" s="113"/>
      <c r="AR72" s="114"/>
    </row>
    <row r="73" spans="1:44" ht="13.5" customHeight="1" thickBot="1">
      <c r="A73" s="18"/>
      <c r="B73" s="432"/>
      <c r="C73" s="432"/>
      <c r="D73" s="432"/>
      <c r="E73" s="427"/>
      <c r="F73" s="427"/>
      <c r="G73" s="427"/>
      <c r="H73" s="136"/>
      <c r="I73" s="428"/>
      <c r="J73" s="428"/>
      <c r="K73" s="428"/>
      <c r="L73" s="429"/>
      <c r="M73" s="429"/>
      <c r="N73" s="429"/>
      <c r="O73" s="429"/>
      <c r="P73" s="429"/>
      <c r="Q73" s="429"/>
      <c r="R73" s="436"/>
      <c r="S73" s="430"/>
      <c r="T73" s="430"/>
      <c r="U73" s="430"/>
      <c r="V73" s="430"/>
      <c r="W73" s="430"/>
      <c r="X73" s="430"/>
      <c r="Y73" s="431"/>
      <c r="Z73" s="431"/>
      <c r="AA73" s="431"/>
      <c r="AB73" s="431"/>
      <c r="AC73" s="431"/>
      <c r="AD73" s="431"/>
      <c r="AE73" s="431"/>
      <c r="AF73" s="431"/>
      <c r="AG73" s="431"/>
      <c r="AH73" s="431"/>
      <c r="AI73" s="431"/>
      <c r="AJ73" s="431"/>
      <c r="AK73" s="137"/>
      <c r="AL73" s="138"/>
      <c r="AM73" s="138"/>
      <c r="AN73" s="138"/>
      <c r="AO73" s="138"/>
      <c r="AP73" s="138"/>
      <c r="AQ73" s="138"/>
      <c r="AR73" s="139"/>
    </row>
  </sheetData>
  <sheetProtection/>
  <mergeCells count="317">
    <mergeCell ref="H2:L2"/>
    <mergeCell ref="M2:O2"/>
    <mergeCell ref="B4:P4"/>
    <mergeCell ref="Q4:Y4"/>
    <mergeCell ref="AG4:AK4"/>
    <mergeCell ref="B5:D5"/>
    <mergeCell ref="E5:K5"/>
    <mergeCell ref="L5:X5"/>
    <mergeCell ref="Y5:AJ5"/>
    <mergeCell ref="AK5:AR5"/>
    <mergeCell ref="Y6:AJ6"/>
    <mergeCell ref="L7:Q7"/>
    <mergeCell ref="S7:X7"/>
    <mergeCell ref="Y7:AJ7"/>
    <mergeCell ref="B8:D9"/>
    <mergeCell ref="E8:G8"/>
    <mergeCell ref="I8:K8"/>
    <mergeCell ref="L8:Q8"/>
    <mergeCell ref="R8:R9"/>
    <mergeCell ref="S8:X8"/>
    <mergeCell ref="B6:D7"/>
    <mergeCell ref="E6:G6"/>
    <mergeCell ref="I6:K6"/>
    <mergeCell ref="L6:Q6"/>
    <mergeCell ref="R6:R7"/>
    <mergeCell ref="S6:X6"/>
    <mergeCell ref="Y8:AJ8"/>
    <mergeCell ref="L9:Q9"/>
    <mergeCell ref="S9:X9"/>
    <mergeCell ref="Y9:AJ9"/>
    <mergeCell ref="B10:D11"/>
    <mergeCell ref="E10:G10"/>
    <mergeCell ref="I10:K10"/>
    <mergeCell ref="R10:R11"/>
    <mergeCell ref="S10:X10"/>
    <mergeCell ref="Y10:AJ10"/>
    <mergeCell ref="L11:Q11"/>
    <mergeCell ref="S11:X11"/>
    <mergeCell ref="Y11:AJ11"/>
    <mergeCell ref="B12:D13"/>
    <mergeCell ref="E12:G12"/>
    <mergeCell ref="I12:K12"/>
    <mergeCell ref="L12:Q12"/>
    <mergeCell ref="R12:R13"/>
    <mergeCell ref="S12:X12"/>
    <mergeCell ref="Y12:AJ12"/>
    <mergeCell ref="L13:Q13"/>
    <mergeCell ref="S13:X13"/>
    <mergeCell ref="Y13:AJ13"/>
    <mergeCell ref="B14:D14"/>
    <mergeCell ref="E14:K15"/>
    <mergeCell ref="L14:Q14"/>
    <mergeCell ref="S14:X14"/>
    <mergeCell ref="Y14:AJ14"/>
    <mergeCell ref="B15:D15"/>
    <mergeCell ref="L15:Q15"/>
    <mergeCell ref="S15:X15"/>
    <mergeCell ref="Y15:AJ15"/>
    <mergeCell ref="B16:D17"/>
    <mergeCell ref="E16:G16"/>
    <mergeCell ref="I16:K16"/>
    <mergeCell ref="L16:Q16"/>
    <mergeCell ref="R16:R17"/>
    <mergeCell ref="S16:X16"/>
    <mergeCell ref="Y16:AJ16"/>
    <mergeCell ref="L17:Q17"/>
    <mergeCell ref="I19:K19"/>
    <mergeCell ref="L19:Q19"/>
    <mergeCell ref="S19:X19"/>
    <mergeCell ref="Y19:AJ19"/>
    <mergeCell ref="B22:P22"/>
    <mergeCell ref="Q22:Y22"/>
    <mergeCell ref="AG22:AK22"/>
    <mergeCell ref="S17:X17"/>
    <mergeCell ref="Y17:AJ17"/>
    <mergeCell ref="B18:D19"/>
    <mergeCell ref="E18:G18"/>
    <mergeCell ref="I18:K18"/>
    <mergeCell ref="L18:Q18"/>
    <mergeCell ref="R18:R19"/>
    <mergeCell ref="S18:X18"/>
    <mergeCell ref="Y18:AJ18"/>
    <mergeCell ref="E19:G19"/>
    <mergeCell ref="B23:D23"/>
    <mergeCell ref="E23:K23"/>
    <mergeCell ref="L23:X23"/>
    <mergeCell ref="Y23:AJ23"/>
    <mergeCell ref="AK23:AR23"/>
    <mergeCell ref="B24:D25"/>
    <mergeCell ref="E24:G24"/>
    <mergeCell ref="I24:K24"/>
    <mergeCell ref="L24:Q24"/>
    <mergeCell ref="R24:R25"/>
    <mergeCell ref="S24:X24"/>
    <mergeCell ref="Y24:AJ24"/>
    <mergeCell ref="L25:Q25"/>
    <mergeCell ref="S25:X25"/>
    <mergeCell ref="Y25:AJ25"/>
    <mergeCell ref="B26:D27"/>
    <mergeCell ref="E26:G26"/>
    <mergeCell ref="I26:K26"/>
    <mergeCell ref="L26:Q26"/>
    <mergeCell ref="R26:R27"/>
    <mergeCell ref="S26:X26"/>
    <mergeCell ref="Y26:AJ26"/>
    <mergeCell ref="L27:Q27"/>
    <mergeCell ref="S27:X27"/>
    <mergeCell ref="Y27:AJ27"/>
    <mergeCell ref="B28:D29"/>
    <mergeCell ref="E28:G28"/>
    <mergeCell ref="I28:K28"/>
    <mergeCell ref="L28:Q28"/>
    <mergeCell ref="R28:R29"/>
    <mergeCell ref="S28:X28"/>
    <mergeCell ref="Y28:AJ28"/>
    <mergeCell ref="L29:Q29"/>
    <mergeCell ref="S29:X29"/>
    <mergeCell ref="Y29:AJ29"/>
    <mergeCell ref="B30:D31"/>
    <mergeCell ref="E30:G30"/>
    <mergeCell ref="I30:K30"/>
    <mergeCell ref="L30:Q30"/>
    <mergeCell ref="R30:R31"/>
    <mergeCell ref="S30:X30"/>
    <mergeCell ref="Y30:AJ30"/>
    <mergeCell ref="L31:Q31"/>
    <mergeCell ref="S31:X31"/>
    <mergeCell ref="Y31:AJ31"/>
    <mergeCell ref="B32:D32"/>
    <mergeCell ref="E32:K33"/>
    <mergeCell ref="L32:Q32"/>
    <mergeCell ref="S32:X32"/>
    <mergeCell ref="Y32:AJ32"/>
    <mergeCell ref="B33:D33"/>
    <mergeCell ref="L33:Q33"/>
    <mergeCell ref="S33:X33"/>
    <mergeCell ref="Y33:AJ33"/>
    <mergeCell ref="B34:D35"/>
    <mergeCell ref="E34:G34"/>
    <mergeCell ref="I34:K34"/>
    <mergeCell ref="L34:Q34"/>
    <mergeCell ref="R34:R35"/>
    <mergeCell ref="S34:X34"/>
    <mergeCell ref="Y34:AJ34"/>
    <mergeCell ref="L35:Q35"/>
    <mergeCell ref="S35:X35"/>
    <mergeCell ref="Y35:AJ35"/>
    <mergeCell ref="B36:D37"/>
    <mergeCell ref="E36:G36"/>
    <mergeCell ref="I36:K36"/>
    <mergeCell ref="L36:Q36"/>
    <mergeCell ref="R36:R37"/>
    <mergeCell ref="S36:X36"/>
    <mergeCell ref="B40:P40"/>
    <mergeCell ref="Q40:Y40"/>
    <mergeCell ref="AG40:AK40"/>
    <mergeCell ref="B41:D41"/>
    <mergeCell ref="E41:K41"/>
    <mergeCell ref="L41:X41"/>
    <mergeCell ref="Y41:AJ41"/>
    <mergeCell ref="AK41:AR41"/>
    <mergeCell ref="Y36:AJ36"/>
    <mergeCell ref="E37:G37"/>
    <mergeCell ref="I37:K37"/>
    <mergeCell ref="L37:Q37"/>
    <mergeCell ref="S37:X37"/>
    <mergeCell ref="Y37:AJ37"/>
    <mergeCell ref="Y42:AJ42"/>
    <mergeCell ref="L43:Q43"/>
    <mergeCell ref="S43:X43"/>
    <mergeCell ref="Y43:AJ43"/>
    <mergeCell ref="B44:D45"/>
    <mergeCell ref="E44:G44"/>
    <mergeCell ref="I44:K44"/>
    <mergeCell ref="L44:Q44"/>
    <mergeCell ref="R44:R45"/>
    <mergeCell ref="S44:X44"/>
    <mergeCell ref="B42:D43"/>
    <mergeCell ref="E42:G42"/>
    <mergeCell ref="I42:K42"/>
    <mergeCell ref="L42:Q42"/>
    <mergeCell ref="R42:R43"/>
    <mergeCell ref="S42:X42"/>
    <mergeCell ref="Y44:AJ44"/>
    <mergeCell ref="L45:Q45"/>
    <mergeCell ref="S45:X45"/>
    <mergeCell ref="Y45:AJ45"/>
    <mergeCell ref="B46:D47"/>
    <mergeCell ref="E46:G46"/>
    <mergeCell ref="I46:K46"/>
    <mergeCell ref="L46:Q46"/>
    <mergeCell ref="R46:R47"/>
    <mergeCell ref="S46:X46"/>
    <mergeCell ref="Y46:AJ46"/>
    <mergeCell ref="L47:Q47"/>
    <mergeCell ref="S47:X47"/>
    <mergeCell ref="Y47:AJ47"/>
    <mergeCell ref="B48:D49"/>
    <mergeCell ref="E48:G48"/>
    <mergeCell ref="I48:K48"/>
    <mergeCell ref="L48:Q48"/>
    <mergeCell ref="R48:R49"/>
    <mergeCell ref="S48:X48"/>
    <mergeCell ref="Y48:AJ48"/>
    <mergeCell ref="L49:Q49"/>
    <mergeCell ref="S49:X49"/>
    <mergeCell ref="Y49:AJ49"/>
    <mergeCell ref="B50:D50"/>
    <mergeCell ref="E50:K51"/>
    <mergeCell ref="L50:Q50"/>
    <mergeCell ref="S50:X50"/>
    <mergeCell ref="Y50:AJ50"/>
    <mergeCell ref="B51:D51"/>
    <mergeCell ref="L51:Q51"/>
    <mergeCell ref="S51:X51"/>
    <mergeCell ref="Y51:AJ51"/>
    <mergeCell ref="B52:D53"/>
    <mergeCell ref="E52:G52"/>
    <mergeCell ref="I52:K52"/>
    <mergeCell ref="L52:Q52"/>
    <mergeCell ref="R52:R53"/>
    <mergeCell ref="S52:X52"/>
    <mergeCell ref="Y52:AJ52"/>
    <mergeCell ref="E55:G55"/>
    <mergeCell ref="I55:K55"/>
    <mergeCell ref="L55:Q55"/>
    <mergeCell ref="S55:X55"/>
    <mergeCell ref="Y55:AJ55"/>
    <mergeCell ref="B58:P58"/>
    <mergeCell ref="Q58:Y58"/>
    <mergeCell ref="AG58:AK58"/>
    <mergeCell ref="L53:Q53"/>
    <mergeCell ref="S53:X53"/>
    <mergeCell ref="Y53:AJ53"/>
    <mergeCell ref="B54:D55"/>
    <mergeCell ref="E54:G54"/>
    <mergeCell ref="I54:K54"/>
    <mergeCell ref="L54:Q54"/>
    <mergeCell ref="R54:R55"/>
    <mergeCell ref="S54:X54"/>
    <mergeCell ref="Y54:AJ54"/>
    <mergeCell ref="B59:D59"/>
    <mergeCell ref="E59:K59"/>
    <mergeCell ref="L59:X59"/>
    <mergeCell ref="Y59:AJ59"/>
    <mergeCell ref="AK59:AR59"/>
    <mergeCell ref="B60:D61"/>
    <mergeCell ref="E60:G60"/>
    <mergeCell ref="I60:K60"/>
    <mergeCell ref="L60:Q60"/>
    <mergeCell ref="R60:R61"/>
    <mergeCell ref="S60:X60"/>
    <mergeCell ref="Y60:AJ60"/>
    <mergeCell ref="L61:Q61"/>
    <mergeCell ref="S61:X61"/>
    <mergeCell ref="Y61:AJ61"/>
    <mergeCell ref="B62:D63"/>
    <mergeCell ref="E62:G62"/>
    <mergeCell ref="I62:K62"/>
    <mergeCell ref="L62:Q62"/>
    <mergeCell ref="R62:R63"/>
    <mergeCell ref="S62:X62"/>
    <mergeCell ref="Y62:AJ62"/>
    <mergeCell ref="L63:Q63"/>
    <mergeCell ref="S63:X63"/>
    <mergeCell ref="Y63:AJ63"/>
    <mergeCell ref="B64:D65"/>
    <mergeCell ref="E64:G64"/>
    <mergeCell ref="I64:K64"/>
    <mergeCell ref="L64:Q64"/>
    <mergeCell ref="R64:R65"/>
    <mergeCell ref="S64:X64"/>
    <mergeCell ref="Y64:AJ64"/>
    <mergeCell ref="L65:Q65"/>
    <mergeCell ref="S65:X65"/>
    <mergeCell ref="Y65:AJ65"/>
    <mergeCell ref="B66:D67"/>
    <mergeCell ref="E66:G66"/>
    <mergeCell ref="I66:K66"/>
    <mergeCell ref="L66:Q66"/>
    <mergeCell ref="R66:R67"/>
    <mergeCell ref="Y69:AJ69"/>
    <mergeCell ref="B70:D71"/>
    <mergeCell ref="E70:G70"/>
    <mergeCell ref="I70:K70"/>
    <mergeCell ref="L70:Q70"/>
    <mergeCell ref="R70:R71"/>
    <mergeCell ref="S70:X70"/>
    <mergeCell ref="B69:D69"/>
    <mergeCell ref="L69:Q69"/>
    <mergeCell ref="S69:X69"/>
    <mergeCell ref="S66:X66"/>
    <mergeCell ref="Y66:AJ66"/>
    <mergeCell ref="L67:Q67"/>
    <mergeCell ref="S67:X67"/>
    <mergeCell ref="Y67:AJ67"/>
    <mergeCell ref="B68:D68"/>
    <mergeCell ref="E68:K69"/>
    <mergeCell ref="L68:Q68"/>
    <mergeCell ref="S68:X68"/>
    <mergeCell ref="Y68:AJ68"/>
    <mergeCell ref="B72:D73"/>
    <mergeCell ref="E72:G72"/>
    <mergeCell ref="I72:K72"/>
    <mergeCell ref="L72:Q72"/>
    <mergeCell ref="R72:R73"/>
    <mergeCell ref="S72:X72"/>
    <mergeCell ref="Y70:AJ70"/>
    <mergeCell ref="L71:Q71"/>
    <mergeCell ref="S71:X71"/>
    <mergeCell ref="Y71:AJ71"/>
    <mergeCell ref="Y72:AJ72"/>
    <mergeCell ref="E73:G73"/>
    <mergeCell ref="I73:K73"/>
    <mergeCell ref="L73:Q73"/>
    <mergeCell ref="S73:X73"/>
    <mergeCell ref="Y73:AJ73"/>
  </mergeCells>
  <printOptions/>
  <pageMargins left="0.6701388888888888" right="0.27569444444444446" top="0.5513888888888889" bottom="0.39375" header="0.5118055555555555" footer="0.5118055555555555"/>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東電環境エンジニアリング（全社ライセンス）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566p1106</dc:creator>
  <cp:keywords/>
  <dc:description/>
  <cp:lastModifiedBy>Owner</cp:lastModifiedBy>
  <cp:lastPrinted>2015-10-17T03:46:16Z</cp:lastPrinted>
  <dcterms:created xsi:type="dcterms:W3CDTF">2014-11-14T09:03:21Z</dcterms:created>
  <dcterms:modified xsi:type="dcterms:W3CDTF">2015-11-11T02:29:09Z</dcterms:modified>
  <cp:category/>
  <cp:version/>
  <cp:contentType/>
  <cp:contentStatus/>
</cp:coreProperties>
</file>